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parkercohen/Desktop/"/>
    </mc:Choice>
  </mc:AlternateContent>
  <xr:revisionPtr revIDLastSave="0" documentId="8_{84D8D710-3D73-4A4E-8F39-74D0A3306615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School Salaries" sheetId="1" r:id="rId1"/>
    <sheet name="Quadratic" sheetId="2" r:id="rId2"/>
    <sheet name="Lin-Log" sheetId="3" r:id="rId3"/>
    <sheet name="Log-Lin" sheetId="4" r:id="rId4"/>
    <sheet name="Log-Log" sheetId="5" r:id="rId5"/>
    <sheet name="Adj. R^2 Compariso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5" l="1"/>
  <c r="M23" i="5"/>
  <c r="L23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25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D2" i="5"/>
  <c r="C2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2" i="3"/>
  <c r="H2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2" i="2"/>
</calcChain>
</file>

<file path=xl/sharedStrings.xml><?xml version="1.0" encoding="utf-8"?>
<sst xmlns="http://schemas.openxmlformats.org/spreadsheetml/2006/main" count="582" uniqueCount="387">
  <si>
    <t>School Name</t>
  </si>
  <si>
    <t>Starting Median Salary</t>
  </si>
  <si>
    <t>University of California, Berkeley</t>
  </si>
  <si>
    <t>State</t>
  </si>
  <si>
    <t>University of Virginia (UVA)</t>
  </si>
  <si>
    <t>Cal Poly San Luis Obispo</t>
  </si>
  <si>
    <t>University of California at Los Angeles (UCLA)</t>
  </si>
  <si>
    <t>University of California, San Diego (UCSD)</t>
  </si>
  <si>
    <t>University of California, Davis</t>
  </si>
  <si>
    <t>University of Colorado - Boulder (UCB)</t>
  </si>
  <si>
    <t>University of California, Irvine (UCI)</t>
  </si>
  <si>
    <t>Texas A&amp;M University</t>
  </si>
  <si>
    <t>Binghamton University</t>
  </si>
  <si>
    <t>University of Missouri - Rolla (UMR)</t>
  </si>
  <si>
    <t>San Jose State University (SJSU)</t>
  </si>
  <si>
    <t>University of California, Santa Barbara (UCSB)</t>
  </si>
  <si>
    <t>University of Texas (UT) - Austin</t>
  </si>
  <si>
    <t>University of Michigan</t>
  </si>
  <si>
    <t>Rutgers University</t>
  </si>
  <si>
    <t>Purdue University</t>
  </si>
  <si>
    <t>University of Connecticut (UConn)</t>
  </si>
  <si>
    <t>University of Massachusetts (UMass) - Amherst</t>
  </si>
  <si>
    <t>California State University (CSU), Chico</t>
  </si>
  <si>
    <t>University of Florida (UF)</t>
  </si>
  <si>
    <t>University of Wisconsin (UW) - Madison</t>
  </si>
  <si>
    <t>Louisiana State University (LSU)</t>
  </si>
  <si>
    <t>California State University, Fullerton (CSUF)</t>
  </si>
  <si>
    <t>George Mason University</t>
  </si>
  <si>
    <t>University of Massachusetts (UMass) - Lowell</t>
  </si>
  <si>
    <t>San Francisco State University (SFSU)</t>
  </si>
  <si>
    <t>University of Arizona</t>
  </si>
  <si>
    <t>Clemson University</t>
  </si>
  <si>
    <t>University of Georgia (UGA)</t>
  </si>
  <si>
    <t>Pennsylvania State University (PSU)</t>
  </si>
  <si>
    <t>University of Washington (UW)</t>
  </si>
  <si>
    <t>Michigan State University (MSU)</t>
  </si>
  <si>
    <t>University of Rhode Island (URI)</t>
  </si>
  <si>
    <t>San Diego State University (SDSU)</t>
  </si>
  <si>
    <t>Auburn University</t>
  </si>
  <si>
    <t>Washington State University (WSU)</t>
  </si>
  <si>
    <t>California State University, Long Beach (CSULB)</t>
  </si>
  <si>
    <t>Iowa State University</t>
  </si>
  <si>
    <t>University of Delaware</t>
  </si>
  <si>
    <t>University of Colorado - Denver</t>
  </si>
  <si>
    <t>California State University, East Bay (CSUEB)</t>
  </si>
  <si>
    <t>State University of New York (SUNY) at Farmingdale</t>
  </si>
  <si>
    <t>University of Minnesota</t>
  </si>
  <si>
    <t>Arizona State University (ASU)</t>
  </si>
  <si>
    <t>University of California, Santa Cruz (UCSC)</t>
  </si>
  <si>
    <t>University of Iowa (UI)</t>
  </si>
  <si>
    <t>Ohio State University (OSU)</t>
  </si>
  <si>
    <t>North Carolina State University (NCSU)</t>
  </si>
  <si>
    <t>Oregon State University (OSU)</t>
  </si>
  <si>
    <t>University of Utah</t>
  </si>
  <si>
    <t>University of Oklahoma</t>
  </si>
  <si>
    <t>University of Arkansas</t>
  </si>
  <si>
    <t>University of Vermont (UVM)</t>
  </si>
  <si>
    <t>University of Alabama at Huntsville (UAH)</t>
  </si>
  <si>
    <t>California State University, Sacramento (CSUS)</t>
  </si>
  <si>
    <t>University of Idaho</t>
  </si>
  <si>
    <t>University of Illinois at Chicago</t>
  </si>
  <si>
    <t>University of Kansas</t>
  </si>
  <si>
    <t>University of New Mexico (UNM)</t>
  </si>
  <si>
    <t>University of North Carolina at Chapel Hill (UNCH)</t>
  </si>
  <si>
    <t>University of Alabama, Tuscaloosa</t>
  </si>
  <si>
    <t>University of California, Riverside (UCR)</t>
  </si>
  <si>
    <t>State University of New York (SUNY) at Geneseo</t>
  </si>
  <si>
    <t>University of Missouri - Columbia</t>
  </si>
  <si>
    <t>University of Nebraska</t>
  </si>
  <si>
    <t>University of Texas at Arlington (UTA)</t>
  </si>
  <si>
    <t>Northern Illinois University (NIU)</t>
  </si>
  <si>
    <t>Oklahoma State University</t>
  </si>
  <si>
    <t>University of North Dakota</t>
  </si>
  <si>
    <t>University of Houston (UH)</t>
  </si>
  <si>
    <t>University of Mississippi</t>
  </si>
  <si>
    <t>New Mexico State University</t>
  </si>
  <si>
    <t>Lamar University</t>
  </si>
  <si>
    <t>Mississippi State University (MSU)</t>
  </si>
  <si>
    <t>Colorado State University (CSU)</t>
  </si>
  <si>
    <t>Kansas State University (KSU)</t>
  </si>
  <si>
    <t>University of Wyoming (UW)</t>
  </si>
  <si>
    <t>Utah State University</t>
  </si>
  <si>
    <t>University of Wisconsin (UW) - Platteville</t>
  </si>
  <si>
    <t>University of Oregon</t>
  </si>
  <si>
    <t>University of Kentucky (UK)</t>
  </si>
  <si>
    <t>University of New Hampshire (UNH)</t>
  </si>
  <si>
    <t>University of Massachusetts (UMass) - Boston</t>
  </si>
  <si>
    <t>West Virginia University (WVU)</t>
  </si>
  <si>
    <t>University of Maryland Baltimore County (UMBC)</t>
  </si>
  <si>
    <t>North Dakota State University (NDSU)</t>
  </si>
  <si>
    <t>Montana State University - Bozeman</t>
  </si>
  <si>
    <t>State University of New York (SUNY) at Oneonta</t>
  </si>
  <si>
    <t>University of Louisiana (UL) at Lafayette</t>
  </si>
  <si>
    <t>Wayne State University</t>
  </si>
  <si>
    <t>University of Hawaii</t>
  </si>
  <si>
    <t>University of Toledo</t>
  </si>
  <si>
    <t>Florida International University (FIU)</t>
  </si>
  <si>
    <t>University of Wisconsin (UW) - Whitewater</t>
  </si>
  <si>
    <t>Western Washington University</t>
  </si>
  <si>
    <t>University of Tennessee</t>
  </si>
  <si>
    <t>University of Wisconsin (UW) - Milwaukee</t>
  </si>
  <si>
    <t>University of Arkansas - Monticello (UAM)</t>
  </si>
  <si>
    <t>Penn State - Harrisburg</t>
  </si>
  <si>
    <t>University of North Carolina at Charlotte (UNCC)</t>
  </si>
  <si>
    <t>Georgia State University</t>
  </si>
  <si>
    <t>Western Michigan University (WMU)</t>
  </si>
  <si>
    <t>South Dakota State University (SDSU)</t>
  </si>
  <si>
    <t>Idaho State University</t>
  </si>
  <si>
    <t>Ohio University</t>
  </si>
  <si>
    <t>Illinois State University</t>
  </si>
  <si>
    <t>Cleveland State University</t>
  </si>
  <si>
    <t>Florida State University (FSU)</t>
  </si>
  <si>
    <t>University of Alaska, Anchorage</t>
  </si>
  <si>
    <t>University of Nebraska at Omaha</t>
  </si>
  <si>
    <t>Southern Illinois University Carbondale</t>
  </si>
  <si>
    <t>University of Texas at El Paso (UTEP)</t>
  </si>
  <si>
    <t>University of South Carolina</t>
  </si>
  <si>
    <t>University of Nevada, Las Vegas (UNLV)</t>
  </si>
  <si>
    <t>California State University (CSU), Stanislaus</t>
  </si>
  <si>
    <t>Florida Atlantic University (FAU)</t>
  </si>
  <si>
    <t>University of South Florida (USF)</t>
  </si>
  <si>
    <t>Portland State University (PSU)</t>
  </si>
  <si>
    <t>Eastern Washington University</t>
  </si>
  <si>
    <t>University of Texas at San Antonio (UTSA)</t>
  </si>
  <si>
    <t>University of Akron</t>
  </si>
  <si>
    <t>State University of New York (SUNY) at Potsdam</t>
  </si>
  <si>
    <t>University of Alabama at Birmingham (UAB)</t>
  </si>
  <si>
    <t>Boise State University (BSU)</t>
  </si>
  <si>
    <t>Missouri State University (MSU)</t>
  </si>
  <si>
    <t>Appalachian State University</t>
  </si>
  <si>
    <t>Virginia Commonwealth University (VCU)</t>
  </si>
  <si>
    <t>East Carolina University (ECU)</t>
  </si>
  <si>
    <t>Utah Valley State College</t>
  </si>
  <si>
    <t>University of Missouri - St. Louis (UMSL)</t>
  </si>
  <si>
    <t>University of Wisconsin (UW) - Oshkosh</t>
  </si>
  <si>
    <t>State University of New York (SUNY) at Fredonia</t>
  </si>
  <si>
    <t>University of Missouri - Kansas City (UMKC)</t>
  </si>
  <si>
    <t>University of Wisconsin (UW) - Eau Claire</t>
  </si>
  <si>
    <t>Ball State University (BSU)</t>
  </si>
  <si>
    <t>University of North Carolina at Wilmington (UNCW)</t>
  </si>
  <si>
    <t>Arkansas State University (ASU)</t>
  </si>
  <si>
    <t>Kent State University</t>
  </si>
  <si>
    <t>Tarleton State University (TSU)</t>
  </si>
  <si>
    <t>University of Wisconsin (UW) - Green Bay</t>
  </si>
  <si>
    <t>Morehead State University</t>
  </si>
  <si>
    <t>Mid-Career Median Salary</t>
  </si>
  <si>
    <t>City</t>
  </si>
  <si>
    <t>Alabama</t>
  </si>
  <si>
    <t>Huntsville</t>
  </si>
  <si>
    <t>Tuscaloosa</t>
  </si>
  <si>
    <t>Birmingham</t>
  </si>
  <si>
    <t>Alaska</t>
  </si>
  <si>
    <t>Anchorage</t>
  </si>
  <si>
    <t>Arizona</t>
  </si>
  <si>
    <t>Tucson</t>
  </si>
  <si>
    <t>Phoenix</t>
  </si>
  <si>
    <t>Arkansas</t>
  </si>
  <si>
    <t>Fayetteville</t>
  </si>
  <si>
    <t>Monticello</t>
  </si>
  <si>
    <t>Jonesboro</t>
  </si>
  <si>
    <t>California</t>
  </si>
  <si>
    <t>Berkeley</t>
  </si>
  <si>
    <t>San Luis Obispo</t>
  </si>
  <si>
    <t>Los Angeles</t>
  </si>
  <si>
    <t>San Diego</t>
  </si>
  <si>
    <t>Davis</t>
  </si>
  <si>
    <t>Irvine</t>
  </si>
  <si>
    <t>San Jose</t>
  </si>
  <si>
    <t>Santa Barbara</t>
  </si>
  <si>
    <t>Fullerton</t>
  </si>
  <si>
    <t>San Francisco</t>
  </si>
  <si>
    <t>Lamesa</t>
  </si>
  <si>
    <t>Long Beach</t>
  </si>
  <si>
    <t>Santa Cruz</t>
  </si>
  <si>
    <t>Turlock</t>
  </si>
  <si>
    <t>Colorado</t>
  </si>
  <si>
    <t>Boulder</t>
  </si>
  <si>
    <t>Denver</t>
  </si>
  <si>
    <t>Fort Collins</t>
  </si>
  <si>
    <t>Connecticut</t>
  </si>
  <si>
    <t>Storrs</t>
  </si>
  <si>
    <t>Delaware</t>
  </si>
  <si>
    <t>Newark</t>
  </si>
  <si>
    <t>Florida</t>
  </si>
  <si>
    <t>Gainesville</t>
  </si>
  <si>
    <t>Miami</t>
  </si>
  <si>
    <t>Tallahassee</t>
  </si>
  <si>
    <t>Boca Raton</t>
  </si>
  <si>
    <t>Tampa</t>
  </si>
  <si>
    <t>Georgia</t>
  </si>
  <si>
    <t>Athens</t>
  </si>
  <si>
    <t>Auburn</t>
  </si>
  <si>
    <t>Atlanta</t>
  </si>
  <si>
    <t>Idaho</t>
  </si>
  <si>
    <t>Moscow</t>
  </si>
  <si>
    <t>Pocatello</t>
  </si>
  <si>
    <t>Illinois</t>
  </si>
  <si>
    <t>Chicago</t>
  </si>
  <si>
    <t>DeKalb</t>
  </si>
  <si>
    <t>Normal</t>
  </si>
  <si>
    <t>Indiana</t>
  </si>
  <si>
    <t>Iowa</t>
  </si>
  <si>
    <t>Ames</t>
  </si>
  <si>
    <t>Iowa City</t>
  </si>
  <si>
    <t>Kansas</t>
  </si>
  <si>
    <t>Lawrence</t>
  </si>
  <si>
    <t>Manhattan</t>
  </si>
  <si>
    <t>Kentucky</t>
  </si>
  <si>
    <t>Lexington</t>
  </si>
  <si>
    <t>Morehead</t>
  </si>
  <si>
    <t>Louisiana</t>
  </si>
  <si>
    <t>Baton Rouge</t>
  </si>
  <si>
    <t>Lafayette</t>
  </si>
  <si>
    <t>Maryland</t>
  </si>
  <si>
    <t>Baltimore</t>
  </si>
  <si>
    <t>Massachusetts</t>
  </si>
  <si>
    <t>Amherst</t>
  </si>
  <si>
    <t>Lowell</t>
  </si>
  <si>
    <t>Boston</t>
  </si>
  <si>
    <t>Michigan</t>
  </si>
  <si>
    <t>Ann Arbor</t>
  </si>
  <si>
    <t>East Lansing</t>
  </si>
  <si>
    <t>Kalamazoo</t>
  </si>
  <si>
    <t>Minnesota</t>
  </si>
  <si>
    <t>Saint Paul</t>
  </si>
  <si>
    <t>Mississippi</t>
  </si>
  <si>
    <t>Oxford</t>
  </si>
  <si>
    <t>Starkville</t>
  </si>
  <si>
    <t>Missouri</t>
  </si>
  <si>
    <t>Rolla</t>
  </si>
  <si>
    <t>Columbia</t>
  </si>
  <si>
    <t>Springfield</t>
  </si>
  <si>
    <t>St. Louis</t>
  </si>
  <si>
    <t>Kansas City</t>
  </si>
  <si>
    <t>Montana</t>
  </si>
  <si>
    <t>Bozeman</t>
  </si>
  <si>
    <t>Nebraska</t>
  </si>
  <si>
    <t>Lincoln</t>
  </si>
  <si>
    <t>Omaha</t>
  </si>
  <si>
    <t>Nevada</t>
  </si>
  <si>
    <t>Las Vegas</t>
  </si>
  <si>
    <t>New Hampshire</t>
  </si>
  <si>
    <t>Durham</t>
  </si>
  <si>
    <t>New Mexico</t>
  </si>
  <si>
    <t>Albuquerque</t>
  </si>
  <si>
    <t>Las Cruces</t>
  </si>
  <si>
    <t>New York</t>
  </si>
  <si>
    <t>North Carolina</t>
  </si>
  <si>
    <t>Raleigh</t>
  </si>
  <si>
    <t>Chapel Hill</t>
  </si>
  <si>
    <t>Charlotte</t>
  </si>
  <si>
    <t>Boone</t>
  </si>
  <si>
    <t>Greenville</t>
  </si>
  <si>
    <t>Wilmington</t>
  </si>
  <si>
    <t>North Dakota</t>
  </si>
  <si>
    <t>Grand Forks</t>
  </si>
  <si>
    <t>Fargo</t>
  </si>
  <si>
    <t>Ohio</t>
  </si>
  <si>
    <t>Columbus</t>
  </si>
  <si>
    <t>Cleveland</t>
  </si>
  <si>
    <t>Akron</t>
  </si>
  <si>
    <t>Oklahoma</t>
  </si>
  <si>
    <t>Norman</t>
  </si>
  <si>
    <t>Stillwater</t>
  </si>
  <si>
    <t>Oregon</t>
  </si>
  <si>
    <t>Corvallis</t>
  </si>
  <si>
    <t>Eugene</t>
  </si>
  <si>
    <t>Portland</t>
  </si>
  <si>
    <t>Pennsylvania</t>
  </si>
  <si>
    <t>State College</t>
  </si>
  <si>
    <t>Harrisburg</t>
  </si>
  <si>
    <t>Rhode Island</t>
  </si>
  <si>
    <t>Kingston</t>
  </si>
  <si>
    <t>South Carolina</t>
  </si>
  <si>
    <t>Clemson</t>
  </si>
  <si>
    <t>South Dakota</t>
  </si>
  <si>
    <t>Brookings</t>
  </si>
  <si>
    <t>Tennessee</t>
  </si>
  <si>
    <t>Knoxville</t>
  </si>
  <si>
    <t>Texas</t>
  </si>
  <si>
    <t>College Station</t>
  </si>
  <si>
    <t>Austin</t>
  </si>
  <si>
    <t>Arlington</t>
  </si>
  <si>
    <t>Houston</t>
  </si>
  <si>
    <t>El Paso</t>
  </si>
  <si>
    <t>San Antonio</t>
  </si>
  <si>
    <t>Utah</t>
  </si>
  <si>
    <t>Salt Lake City</t>
  </si>
  <si>
    <t>Logan</t>
  </si>
  <si>
    <t>Orem</t>
  </si>
  <si>
    <t>Vermont</t>
  </si>
  <si>
    <t>Burlington</t>
  </si>
  <si>
    <t>Virginia</t>
  </si>
  <si>
    <t>Charlottesville</t>
  </si>
  <si>
    <t>Richmond</t>
  </si>
  <si>
    <t>Washington</t>
  </si>
  <si>
    <t>Seattle</t>
  </si>
  <si>
    <t>Pullman</t>
  </si>
  <si>
    <t>Bellingham</t>
  </si>
  <si>
    <t>Cheney</t>
  </si>
  <si>
    <t>West Virginia</t>
  </si>
  <si>
    <t>Morgantown</t>
  </si>
  <si>
    <t>Wisconsin</t>
  </si>
  <si>
    <t>Milwaukee</t>
  </si>
  <si>
    <t>Oshkosh</t>
  </si>
  <si>
    <t>Eau Claire</t>
  </si>
  <si>
    <t>Green Bay</t>
  </si>
  <si>
    <t>Wyoming</t>
  </si>
  <si>
    <t>Laramie</t>
  </si>
  <si>
    <t>New Jersey</t>
  </si>
  <si>
    <t>New Brunswick</t>
  </si>
  <si>
    <t>West Lafayette</t>
  </si>
  <si>
    <t>Fairfax</t>
  </si>
  <si>
    <t>Detroit</t>
  </si>
  <si>
    <t>Toledo</t>
  </si>
  <si>
    <t>Boise</t>
  </si>
  <si>
    <t>Muncie</t>
  </si>
  <si>
    <t>Kent</t>
  </si>
  <si>
    <t>Stephenville</t>
  </si>
  <si>
    <t>Binghamton</t>
  </si>
  <si>
    <t>Chico</t>
  </si>
  <si>
    <t>Madison</t>
  </si>
  <si>
    <t>Hayward</t>
  </si>
  <si>
    <t>Farmingdale</t>
  </si>
  <si>
    <t>Sacramento</t>
  </si>
  <si>
    <t>Riverside</t>
  </si>
  <si>
    <t>Geneseo</t>
  </si>
  <si>
    <t>Beaumont</t>
  </si>
  <si>
    <t>Platteville</t>
  </si>
  <si>
    <t>Oneonta</t>
  </si>
  <si>
    <t>Honolulu</t>
  </si>
  <si>
    <t>Hawaii</t>
  </si>
  <si>
    <t>Whitewater</t>
  </si>
  <si>
    <t>Carbondale</t>
  </si>
  <si>
    <t>Potsdam</t>
  </si>
  <si>
    <t>Fredonia</t>
  </si>
  <si>
    <t>MCMS as y-variable</t>
  </si>
  <si>
    <t>Adj. R^2</t>
  </si>
  <si>
    <t>ln(MCMS) as y-variable</t>
  </si>
  <si>
    <t>SMS^2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</si>
  <si>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</si>
  <si>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</si>
  <si>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</si>
  <si>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</si>
  <si>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</si>
  <si>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</si>
  <si>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</si>
  <si>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</si>
  <si>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</si>
  <si>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</si>
  <si>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</si>
  <si>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</si>
  <si>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</si>
  <si>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</si>
  <si>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</si>
  <si>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</si>
  <si>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</si>
  <si>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</si>
  <si>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</si>
  <si>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</si>
  <si>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</si>
  <si>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</si>
  <si>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RESIDUAL OUTPUT</t>
  </si>
  <si>
    <t>Observation</t>
  </si>
  <si>
    <t>Predicted Mid-Career Median Salary</t>
  </si>
  <si>
    <t>Residuals</t>
  </si>
  <si>
    <t>Marginal Effect</t>
  </si>
  <si>
    <t>As starting salary increases by $1 from $52,000 to $52,001, mid-career salary increases $1.94 on average and all else constant.</t>
  </si>
  <si>
    <t>LN(SMS)</t>
  </si>
  <si>
    <t>As starting salary increases by 1%, mid-career salary increases by $891.61, on average and all else cosntant</t>
  </si>
  <si>
    <t>Ln(MCMS)</t>
  </si>
  <si>
    <t>Predicted Ln(MCMS)</t>
  </si>
  <si>
    <t xml:space="preserve">As Starting Median Salary increases by $1000, Mid-Career Salary increases by 2.4% on average and all else constant </t>
  </si>
  <si>
    <t>Ln(SMS)</t>
  </si>
  <si>
    <t>(LNMCMS)</t>
  </si>
  <si>
    <t>Predicted (LNMCMS)</t>
  </si>
  <si>
    <t>As starting Median Salary increases by 1%, Mid-Career Salary increases by 1.10% on average and all else constant</t>
  </si>
  <si>
    <t xml:space="preserve">Quadratic </t>
  </si>
  <si>
    <t>Lin-Log</t>
  </si>
  <si>
    <t>Log-Lin</t>
  </si>
  <si>
    <t>Log-Log</t>
  </si>
  <si>
    <t>Predicted MCMS</t>
  </si>
  <si>
    <t>Actual MCMS</t>
  </si>
  <si>
    <t>R^2</t>
  </si>
  <si>
    <t>r</t>
  </si>
  <si>
    <t xml:space="preserve">In terms of MCMS, can compared to quadratic </t>
  </si>
  <si>
    <t>Parker Cohen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</si>
</sst>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8"/>
  <sheetViews>
    <sheetView zoomScale="110" zoomScaleNormal="110" workbookViewId="0">
      <selection activeCell="F26" sqref="F26"/>
    </sheetView>
  </sheetViews>
  <sheetFormatPr baseColWidth="10" defaultColWidth="8.83203125" defaultRowHeight="15" x14ac:dyDescent="0.2"/>
  <cols>
    <col min="1" max="1" width="48.5" bestFit="1" customWidth="1"/>
    <col min="2" max="2" width="14" bestFit="1" customWidth="1"/>
    <col min="3" max="3" width="13.6640625" bestFit="1" customWidth="1"/>
    <col min="4" max="4" width="21.1640625" bestFit="1" customWidth="1"/>
    <col min="5" max="5" width="24.5" bestFit="1" customWidth="1"/>
  </cols>
  <sheetData>
    <row r="1" spans="1:5" x14ac:dyDescent="0.2">
      <c r="A1" s="1" t="s">
        <v>0</v>
      </c>
      <c r="B1" s="1" t="s">
        <v>3</v>
      </c>
      <c r="C1" s="1" t="s">
        <v>146</v>
      </c>
      <c r="D1" s="1" t="s">
        <v>1</v>
      </c>
      <c r="E1" s="1" t="s">
        <v>145</v>
      </c>
    </row>
    <row r="2" spans="1:5" x14ac:dyDescent="0.2">
      <c r="A2" t="s">
        <v>2</v>
      </c>
      <c r="B2" t="s">
        <v>160</v>
      </c>
      <c r="C2" t="s">
        <v>161</v>
      </c>
      <c r="D2" s="2">
        <v>59900</v>
      </c>
      <c r="E2" s="2">
        <v>112000</v>
      </c>
    </row>
    <row r="3" spans="1:5" x14ac:dyDescent="0.2">
      <c r="A3" t="s">
        <v>4</v>
      </c>
      <c r="B3" t="s">
        <v>292</v>
      </c>
      <c r="C3" t="s">
        <v>293</v>
      </c>
      <c r="D3" s="2">
        <v>52700</v>
      </c>
      <c r="E3" s="2">
        <v>103000</v>
      </c>
    </row>
    <row r="4" spans="1:5" x14ac:dyDescent="0.2">
      <c r="A4" t="s">
        <v>5</v>
      </c>
      <c r="B4" t="s">
        <v>160</v>
      </c>
      <c r="C4" t="s">
        <v>162</v>
      </c>
      <c r="D4" s="2">
        <v>57200</v>
      </c>
      <c r="E4" s="2">
        <v>101000</v>
      </c>
    </row>
    <row r="5" spans="1:5" x14ac:dyDescent="0.2">
      <c r="A5" t="s">
        <v>6</v>
      </c>
      <c r="B5" t="s">
        <v>160</v>
      </c>
      <c r="C5" t="s">
        <v>163</v>
      </c>
      <c r="D5" s="2">
        <v>52600</v>
      </c>
      <c r="E5" s="2">
        <v>101000</v>
      </c>
    </row>
    <row r="6" spans="1:5" x14ac:dyDescent="0.2">
      <c r="A6" t="s">
        <v>7</v>
      </c>
      <c r="B6" t="s">
        <v>160</v>
      </c>
      <c r="C6" t="s">
        <v>164</v>
      </c>
      <c r="D6" s="2">
        <v>51100</v>
      </c>
      <c r="E6" s="2">
        <v>101000</v>
      </c>
    </row>
    <row r="7" spans="1:5" x14ac:dyDescent="0.2">
      <c r="A7" t="s">
        <v>8</v>
      </c>
      <c r="B7" t="s">
        <v>160</v>
      </c>
      <c r="C7" t="s">
        <v>165</v>
      </c>
      <c r="D7" s="2">
        <v>52300</v>
      </c>
      <c r="E7" s="2">
        <v>99600</v>
      </c>
    </row>
    <row r="8" spans="1:5" x14ac:dyDescent="0.2">
      <c r="A8" t="s">
        <v>9</v>
      </c>
      <c r="B8" t="s">
        <v>175</v>
      </c>
      <c r="C8" t="s">
        <v>176</v>
      </c>
      <c r="D8" s="2">
        <v>47100</v>
      </c>
      <c r="E8" s="2">
        <v>97600</v>
      </c>
    </row>
    <row r="9" spans="1:5" x14ac:dyDescent="0.2">
      <c r="A9" t="s">
        <v>10</v>
      </c>
      <c r="B9" t="s">
        <v>160</v>
      </c>
      <c r="C9" t="s">
        <v>166</v>
      </c>
      <c r="D9" s="2">
        <v>48300</v>
      </c>
      <c r="E9" s="2">
        <v>96700</v>
      </c>
    </row>
    <row r="10" spans="1:5" x14ac:dyDescent="0.2">
      <c r="A10" t="s">
        <v>11</v>
      </c>
      <c r="B10" t="s">
        <v>279</v>
      </c>
      <c r="C10" t="s">
        <v>280</v>
      </c>
      <c r="D10" s="2">
        <v>49700</v>
      </c>
      <c r="E10" s="2">
        <v>96100</v>
      </c>
    </row>
    <row r="11" spans="1:5" x14ac:dyDescent="0.2">
      <c r="A11" t="s">
        <v>12</v>
      </c>
      <c r="B11" t="s">
        <v>246</v>
      </c>
      <c r="C11" t="s">
        <v>319</v>
      </c>
      <c r="D11" s="2">
        <v>53600</v>
      </c>
      <c r="E11" s="2">
        <v>95900</v>
      </c>
    </row>
    <row r="12" spans="1:5" x14ac:dyDescent="0.2">
      <c r="A12" t="s">
        <v>13</v>
      </c>
      <c r="B12" t="s">
        <v>228</v>
      </c>
      <c r="C12" t="s">
        <v>229</v>
      </c>
      <c r="D12" s="2">
        <v>57100</v>
      </c>
      <c r="E12" s="2">
        <v>95800</v>
      </c>
    </row>
    <row r="13" spans="1:5" x14ac:dyDescent="0.2">
      <c r="A13" t="s">
        <v>14</v>
      </c>
      <c r="B13" t="s">
        <v>160</v>
      </c>
      <c r="C13" t="s">
        <v>167</v>
      </c>
      <c r="D13" s="2">
        <v>53500</v>
      </c>
      <c r="E13" s="2">
        <v>95600</v>
      </c>
    </row>
    <row r="14" spans="1:5" x14ac:dyDescent="0.2">
      <c r="A14" t="s">
        <v>15</v>
      </c>
      <c r="B14" t="s">
        <v>160</v>
      </c>
      <c r="C14" t="s">
        <v>168</v>
      </c>
      <c r="D14" s="2">
        <v>50500</v>
      </c>
      <c r="E14" s="2">
        <v>95000</v>
      </c>
    </row>
    <row r="15" spans="1:5" x14ac:dyDescent="0.2">
      <c r="A15" t="s">
        <v>16</v>
      </c>
      <c r="B15" t="s">
        <v>279</v>
      </c>
      <c r="C15" t="s">
        <v>281</v>
      </c>
      <c r="D15" s="2">
        <v>49700</v>
      </c>
      <c r="E15" s="2">
        <v>93900</v>
      </c>
    </row>
    <row r="16" spans="1:5" x14ac:dyDescent="0.2">
      <c r="A16" t="s">
        <v>17</v>
      </c>
      <c r="B16" t="s">
        <v>219</v>
      </c>
      <c r="C16" t="s">
        <v>220</v>
      </c>
      <c r="D16" s="2">
        <v>52700</v>
      </c>
      <c r="E16" s="2">
        <v>93000</v>
      </c>
    </row>
    <row r="17" spans="1:5" x14ac:dyDescent="0.2">
      <c r="A17" t="s">
        <v>18</v>
      </c>
      <c r="B17" t="s">
        <v>309</v>
      </c>
      <c r="C17" t="s">
        <v>310</v>
      </c>
      <c r="D17" s="2">
        <v>50300</v>
      </c>
      <c r="E17" s="2">
        <v>91800</v>
      </c>
    </row>
    <row r="18" spans="1:5" x14ac:dyDescent="0.2">
      <c r="A18" t="s">
        <v>19</v>
      </c>
      <c r="B18" t="s">
        <v>200</v>
      </c>
      <c r="C18" t="s">
        <v>311</v>
      </c>
      <c r="D18" s="2">
        <v>51400</v>
      </c>
      <c r="E18" s="2">
        <v>90500</v>
      </c>
    </row>
    <row r="19" spans="1:5" x14ac:dyDescent="0.2">
      <c r="A19" t="s">
        <v>20</v>
      </c>
      <c r="B19" t="s">
        <v>179</v>
      </c>
      <c r="C19" t="s">
        <v>180</v>
      </c>
      <c r="D19" s="2">
        <v>48000</v>
      </c>
      <c r="E19" s="2">
        <v>88800</v>
      </c>
    </row>
    <row r="20" spans="1:5" x14ac:dyDescent="0.2">
      <c r="A20" t="s">
        <v>21</v>
      </c>
      <c r="B20" t="s">
        <v>215</v>
      </c>
      <c r="C20" t="s">
        <v>216</v>
      </c>
      <c r="D20" s="2">
        <v>46600</v>
      </c>
      <c r="E20" s="2">
        <v>88200</v>
      </c>
    </row>
    <row r="21" spans="1:5" x14ac:dyDescent="0.2">
      <c r="A21" t="s">
        <v>22</v>
      </c>
      <c r="B21" t="s">
        <v>160</v>
      </c>
      <c r="C21" t="s">
        <v>320</v>
      </c>
      <c r="D21" s="2">
        <v>47400</v>
      </c>
      <c r="E21" s="2">
        <v>88100</v>
      </c>
    </row>
    <row r="22" spans="1:5" x14ac:dyDescent="0.2">
      <c r="A22" t="s">
        <v>23</v>
      </c>
      <c r="B22" t="s">
        <v>183</v>
      </c>
      <c r="C22" t="s">
        <v>184</v>
      </c>
      <c r="D22" s="2">
        <v>47100</v>
      </c>
      <c r="E22" s="2">
        <v>87900</v>
      </c>
    </row>
    <row r="23" spans="1:5" x14ac:dyDescent="0.2">
      <c r="A23" t="s">
        <v>24</v>
      </c>
      <c r="B23" t="s">
        <v>302</v>
      </c>
      <c r="C23" t="s">
        <v>321</v>
      </c>
      <c r="D23" s="2">
        <v>48900</v>
      </c>
      <c r="E23" s="2">
        <v>87800</v>
      </c>
    </row>
    <row r="24" spans="1:5" x14ac:dyDescent="0.2">
      <c r="A24" t="s">
        <v>25</v>
      </c>
      <c r="B24" t="s">
        <v>210</v>
      </c>
      <c r="C24" t="s">
        <v>211</v>
      </c>
      <c r="D24" s="2">
        <v>46900</v>
      </c>
      <c r="E24" s="2">
        <v>87800</v>
      </c>
    </row>
    <row r="25" spans="1:5" x14ac:dyDescent="0.2">
      <c r="A25" t="s">
        <v>26</v>
      </c>
      <c r="B25" t="s">
        <v>160</v>
      </c>
      <c r="C25" t="s">
        <v>169</v>
      </c>
      <c r="D25" s="2">
        <v>45700</v>
      </c>
      <c r="E25" s="2">
        <v>87000</v>
      </c>
    </row>
    <row r="26" spans="1:5" x14ac:dyDescent="0.2">
      <c r="A26" t="s">
        <v>27</v>
      </c>
      <c r="B26" t="s">
        <v>292</v>
      </c>
      <c r="C26" t="s">
        <v>312</v>
      </c>
      <c r="D26" s="2">
        <v>47800</v>
      </c>
      <c r="E26" s="2">
        <v>86900</v>
      </c>
    </row>
    <row r="27" spans="1:5" x14ac:dyDescent="0.2">
      <c r="A27" t="s">
        <v>28</v>
      </c>
      <c r="B27" t="s">
        <v>215</v>
      </c>
      <c r="C27" t="s">
        <v>217</v>
      </c>
      <c r="D27" s="2">
        <v>45400</v>
      </c>
      <c r="E27" s="2">
        <v>86600</v>
      </c>
    </row>
    <row r="28" spans="1:5" x14ac:dyDescent="0.2">
      <c r="A28" t="s">
        <v>29</v>
      </c>
      <c r="B28" t="s">
        <v>160</v>
      </c>
      <c r="C28" t="s">
        <v>170</v>
      </c>
      <c r="D28" s="2">
        <v>47300</v>
      </c>
      <c r="E28" s="2">
        <v>86400</v>
      </c>
    </row>
    <row r="29" spans="1:5" x14ac:dyDescent="0.2">
      <c r="A29" t="s">
        <v>30</v>
      </c>
      <c r="B29" t="s">
        <v>153</v>
      </c>
      <c r="C29" t="s">
        <v>154</v>
      </c>
      <c r="D29" s="2">
        <v>47500</v>
      </c>
      <c r="E29" s="2">
        <v>86100</v>
      </c>
    </row>
    <row r="30" spans="1:5" x14ac:dyDescent="0.2">
      <c r="A30" t="s">
        <v>31</v>
      </c>
      <c r="B30" t="s">
        <v>273</v>
      </c>
      <c r="C30" t="s">
        <v>274</v>
      </c>
      <c r="D30" s="2">
        <v>48400</v>
      </c>
      <c r="E30" s="2">
        <v>86000</v>
      </c>
    </row>
    <row r="31" spans="1:5" x14ac:dyDescent="0.2">
      <c r="A31" t="s">
        <v>32</v>
      </c>
      <c r="B31" t="s">
        <v>189</v>
      </c>
      <c r="C31" t="s">
        <v>190</v>
      </c>
      <c r="D31" s="2">
        <v>44100</v>
      </c>
      <c r="E31" s="2">
        <v>86000</v>
      </c>
    </row>
    <row r="32" spans="1:5" x14ac:dyDescent="0.2">
      <c r="A32" t="s">
        <v>33</v>
      </c>
      <c r="B32" t="s">
        <v>268</v>
      </c>
      <c r="C32" t="s">
        <v>269</v>
      </c>
      <c r="D32" s="2">
        <v>49900</v>
      </c>
      <c r="E32" s="2">
        <v>85700</v>
      </c>
    </row>
    <row r="33" spans="1:5" x14ac:dyDescent="0.2">
      <c r="A33" t="s">
        <v>34</v>
      </c>
      <c r="B33" t="s">
        <v>295</v>
      </c>
      <c r="C33" t="s">
        <v>296</v>
      </c>
      <c r="D33" s="2">
        <v>48800</v>
      </c>
      <c r="E33" s="2">
        <v>85300</v>
      </c>
    </row>
    <row r="34" spans="1:5" x14ac:dyDescent="0.2">
      <c r="A34" t="s">
        <v>35</v>
      </c>
      <c r="B34" t="s">
        <v>219</v>
      </c>
      <c r="C34" t="s">
        <v>221</v>
      </c>
      <c r="D34" s="2">
        <v>46300</v>
      </c>
      <c r="E34" s="2">
        <v>85300</v>
      </c>
    </row>
    <row r="35" spans="1:5" x14ac:dyDescent="0.2">
      <c r="A35" t="s">
        <v>36</v>
      </c>
      <c r="B35" t="s">
        <v>271</v>
      </c>
      <c r="C35" t="s">
        <v>272</v>
      </c>
      <c r="D35" s="2">
        <v>43900</v>
      </c>
      <c r="E35" s="2">
        <v>85300</v>
      </c>
    </row>
    <row r="36" spans="1:5" x14ac:dyDescent="0.2">
      <c r="A36" t="s">
        <v>37</v>
      </c>
      <c r="B36" t="s">
        <v>160</v>
      </c>
      <c r="C36" t="s">
        <v>171</v>
      </c>
      <c r="D36" s="2">
        <v>46200</v>
      </c>
      <c r="E36" s="2">
        <v>85200</v>
      </c>
    </row>
    <row r="37" spans="1:5" x14ac:dyDescent="0.2">
      <c r="A37" t="s">
        <v>38</v>
      </c>
      <c r="B37" t="s">
        <v>189</v>
      </c>
      <c r="C37" t="s">
        <v>191</v>
      </c>
      <c r="D37" s="2">
        <v>45400</v>
      </c>
      <c r="E37" s="2">
        <v>84700</v>
      </c>
    </row>
    <row r="38" spans="1:5" x14ac:dyDescent="0.2">
      <c r="A38" t="s">
        <v>39</v>
      </c>
      <c r="B38" t="s">
        <v>295</v>
      </c>
      <c r="C38" t="s">
        <v>297</v>
      </c>
      <c r="D38" s="2">
        <v>45300</v>
      </c>
      <c r="E38" s="2">
        <v>84700</v>
      </c>
    </row>
    <row r="39" spans="1:5" x14ac:dyDescent="0.2">
      <c r="A39" t="s">
        <v>40</v>
      </c>
      <c r="B39" t="s">
        <v>160</v>
      </c>
      <c r="C39" t="s">
        <v>172</v>
      </c>
      <c r="D39" s="2">
        <v>45100</v>
      </c>
      <c r="E39" s="2">
        <v>84700</v>
      </c>
    </row>
    <row r="40" spans="1:5" x14ac:dyDescent="0.2">
      <c r="A40" t="s">
        <v>41</v>
      </c>
      <c r="B40" t="s">
        <v>201</v>
      </c>
      <c r="C40" t="s">
        <v>202</v>
      </c>
      <c r="D40" s="2">
        <v>45400</v>
      </c>
      <c r="E40" s="2">
        <v>84600</v>
      </c>
    </row>
    <row r="41" spans="1:5" x14ac:dyDescent="0.2">
      <c r="A41" t="s">
        <v>42</v>
      </c>
      <c r="B41" t="s">
        <v>181</v>
      </c>
      <c r="C41" t="s">
        <v>182</v>
      </c>
      <c r="D41" s="2">
        <v>45900</v>
      </c>
      <c r="E41" s="2">
        <v>84500</v>
      </c>
    </row>
    <row r="42" spans="1:5" x14ac:dyDescent="0.2">
      <c r="A42" t="s">
        <v>43</v>
      </c>
      <c r="B42" t="s">
        <v>175</v>
      </c>
      <c r="C42" t="s">
        <v>177</v>
      </c>
      <c r="D42" s="2">
        <v>46100</v>
      </c>
      <c r="E42" s="2">
        <v>84400</v>
      </c>
    </row>
    <row r="43" spans="1:5" x14ac:dyDescent="0.2">
      <c r="A43" t="s">
        <v>44</v>
      </c>
      <c r="B43" t="s">
        <v>160</v>
      </c>
      <c r="C43" t="s">
        <v>322</v>
      </c>
      <c r="D43" s="2">
        <v>49200</v>
      </c>
      <c r="E43" s="2">
        <v>84300</v>
      </c>
    </row>
    <row r="44" spans="1:5" x14ac:dyDescent="0.2">
      <c r="A44" t="s">
        <v>45</v>
      </c>
      <c r="B44" t="s">
        <v>246</v>
      </c>
      <c r="C44" t="s">
        <v>323</v>
      </c>
      <c r="D44" s="2">
        <v>47300</v>
      </c>
      <c r="E44" s="2">
        <v>84200</v>
      </c>
    </row>
    <row r="45" spans="1:5" x14ac:dyDescent="0.2">
      <c r="A45" t="s">
        <v>46</v>
      </c>
      <c r="B45" t="s">
        <v>223</v>
      </c>
      <c r="C45" t="s">
        <v>224</v>
      </c>
      <c r="D45" s="2">
        <v>46200</v>
      </c>
      <c r="E45" s="2">
        <v>84200</v>
      </c>
    </row>
    <row r="46" spans="1:5" x14ac:dyDescent="0.2">
      <c r="A46" t="s">
        <v>47</v>
      </c>
      <c r="B46" t="s">
        <v>153</v>
      </c>
      <c r="C46" t="s">
        <v>155</v>
      </c>
      <c r="D46" s="2">
        <v>47400</v>
      </c>
      <c r="E46" s="2">
        <v>84100</v>
      </c>
    </row>
    <row r="47" spans="1:5" x14ac:dyDescent="0.2">
      <c r="A47" t="s">
        <v>48</v>
      </c>
      <c r="B47" t="s">
        <v>160</v>
      </c>
      <c r="C47" t="s">
        <v>173</v>
      </c>
      <c r="D47" s="2">
        <v>44700</v>
      </c>
      <c r="E47" s="2">
        <v>84100</v>
      </c>
    </row>
    <row r="48" spans="1:5" x14ac:dyDescent="0.2">
      <c r="A48" t="s">
        <v>49</v>
      </c>
      <c r="B48" t="s">
        <v>201</v>
      </c>
      <c r="C48" t="s">
        <v>203</v>
      </c>
      <c r="D48" s="2">
        <v>44700</v>
      </c>
      <c r="E48" s="2">
        <v>83900</v>
      </c>
    </row>
    <row r="49" spans="1:5" x14ac:dyDescent="0.2">
      <c r="A49" t="s">
        <v>50</v>
      </c>
      <c r="B49" t="s">
        <v>257</v>
      </c>
      <c r="C49" t="s">
        <v>258</v>
      </c>
      <c r="D49" s="2">
        <v>44900</v>
      </c>
      <c r="E49" s="2">
        <v>83700</v>
      </c>
    </row>
    <row r="50" spans="1:5" x14ac:dyDescent="0.2">
      <c r="A50" t="s">
        <v>51</v>
      </c>
      <c r="B50" t="s">
        <v>247</v>
      </c>
      <c r="C50" t="s">
        <v>248</v>
      </c>
      <c r="D50" s="2">
        <v>47200</v>
      </c>
      <c r="E50" s="2">
        <v>83300</v>
      </c>
    </row>
    <row r="51" spans="1:5" x14ac:dyDescent="0.2">
      <c r="A51" t="s">
        <v>52</v>
      </c>
      <c r="B51" t="s">
        <v>264</v>
      </c>
      <c r="C51" t="s">
        <v>265</v>
      </c>
      <c r="D51" s="2">
        <v>45100</v>
      </c>
      <c r="E51" s="2">
        <v>83300</v>
      </c>
    </row>
    <row r="52" spans="1:5" x14ac:dyDescent="0.2">
      <c r="A52" t="s">
        <v>53</v>
      </c>
      <c r="B52" t="s">
        <v>286</v>
      </c>
      <c r="C52" t="s">
        <v>287</v>
      </c>
      <c r="D52" s="2">
        <v>45400</v>
      </c>
      <c r="E52" s="2">
        <v>83200</v>
      </c>
    </row>
    <row r="53" spans="1:5" x14ac:dyDescent="0.2">
      <c r="A53" t="s">
        <v>54</v>
      </c>
      <c r="B53" t="s">
        <v>261</v>
      </c>
      <c r="C53" t="s">
        <v>262</v>
      </c>
      <c r="D53" s="2">
        <v>44700</v>
      </c>
      <c r="E53" s="2">
        <v>82900</v>
      </c>
    </row>
    <row r="54" spans="1:5" x14ac:dyDescent="0.2">
      <c r="A54" t="s">
        <v>55</v>
      </c>
      <c r="B54" t="s">
        <v>156</v>
      </c>
      <c r="C54" t="s">
        <v>157</v>
      </c>
      <c r="D54" s="2">
        <v>44100</v>
      </c>
      <c r="E54" s="2">
        <v>82800</v>
      </c>
    </row>
    <row r="55" spans="1:5" x14ac:dyDescent="0.2">
      <c r="A55" t="s">
        <v>56</v>
      </c>
      <c r="B55" t="s">
        <v>290</v>
      </c>
      <c r="C55" t="s">
        <v>291</v>
      </c>
      <c r="D55" s="2">
        <v>44800</v>
      </c>
      <c r="E55" s="2">
        <v>82700</v>
      </c>
    </row>
    <row r="56" spans="1:5" x14ac:dyDescent="0.2">
      <c r="A56" t="s">
        <v>57</v>
      </c>
      <c r="B56" t="s">
        <v>147</v>
      </c>
      <c r="C56" t="s">
        <v>148</v>
      </c>
      <c r="D56" s="2">
        <v>43100</v>
      </c>
      <c r="E56" s="2">
        <v>82700</v>
      </c>
    </row>
    <row r="57" spans="1:5" x14ac:dyDescent="0.2">
      <c r="A57" t="s">
        <v>58</v>
      </c>
      <c r="B57" t="s">
        <v>160</v>
      </c>
      <c r="C57" t="s">
        <v>324</v>
      </c>
      <c r="D57" s="2">
        <v>47800</v>
      </c>
      <c r="E57" s="2">
        <v>82400</v>
      </c>
    </row>
    <row r="58" spans="1:5" x14ac:dyDescent="0.2">
      <c r="A58" t="s">
        <v>59</v>
      </c>
      <c r="B58" t="s">
        <v>193</v>
      </c>
      <c r="C58" t="s">
        <v>194</v>
      </c>
      <c r="D58" s="2">
        <v>44900</v>
      </c>
      <c r="E58" s="2">
        <v>82000</v>
      </c>
    </row>
    <row r="59" spans="1:5" x14ac:dyDescent="0.2">
      <c r="A59" t="s">
        <v>60</v>
      </c>
      <c r="B59" t="s">
        <v>196</v>
      </c>
      <c r="C59" t="s">
        <v>197</v>
      </c>
      <c r="D59" s="2">
        <v>47500</v>
      </c>
      <c r="E59" s="2">
        <v>81700</v>
      </c>
    </row>
    <row r="60" spans="1:5" x14ac:dyDescent="0.2">
      <c r="A60" t="s">
        <v>61</v>
      </c>
      <c r="B60" t="s">
        <v>204</v>
      </c>
      <c r="C60" t="s">
        <v>205</v>
      </c>
      <c r="D60" s="2">
        <v>42400</v>
      </c>
      <c r="E60" s="2">
        <v>81600</v>
      </c>
    </row>
    <row r="61" spans="1:5" x14ac:dyDescent="0.2">
      <c r="A61" t="s">
        <v>62</v>
      </c>
      <c r="B61" t="s">
        <v>243</v>
      </c>
      <c r="C61" t="s">
        <v>244</v>
      </c>
      <c r="D61" s="2">
        <v>41600</v>
      </c>
      <c r="E61" s="2">
        <v>81600</v>
      </c>
    </row>
    <row r="62" spans="1:5" x14ac:dyDescent="0.2">
      <c r="A62" t="s">
        <v>63</v>
      </c>
      <c r="B62" t="s">
        <v>247</v>
      </c>
      <c r="C62" t="s">
        <v>249</v>
      </c>
      <c r="D62" s="2">
        <v>42900</v>
      </c>
      <c r="E62" s="2">
        <v>81500</v>
      </c>
    </row>
    <row r="63" spans="1:5" x14ac:dyDescent="0.2">
      <c r="A63" t="s">
        <v>64</v>
      </c>
      <c r="B63" t="s">
        <v>147</v>
      </c>
      <c r="C63" t="s">
        <v>149</v>
      </c>
      <c r="D63" s="2">
        <v>41300</v>
      </c>
      <c r="E63" s="2">
        <v>81400</v>
      </c>
    </row>
    <row r="64" spans="1:5" x14ac:dyDescent="0.2">
      <c r="A64" t="s">
        <v>65</v>
      </c>
      <c r="B64" t="s">
        <v>160</v>
      </c>
      <c r="C64" t="s">
        <v>325</v>
      </c>
      <c r="D64" s="2">
        <v>46800</v>
      </c>
      <c r="E64" s="2">
        <v>81300</v>
      </c>
    </row>
    <row r="65" spans="1:5" x14ac:dyDescent="0.2">
      <c r="A65" t="s">
        <v>66</v>
      </c>
      <c r="B65" t="s">
        <v>246</v>
      </c>
      <c r="C65" t="s">
        <v>326</v>
      </c>
      <c r="D65" s="2">
        <v>42300</v>
      </c>
      <c r="E65" s="2">
        <v>81300</v>
      </c>
    </row>
    <row r="66" spans="1:5" x14ac:dyDescent="0.2">
      <c r="A66" t="s">
        <v>67</v>
      </c>
      <c r="B66" t="s">
        <v>228</v>
      </c>
      <c r="C66" t="s">
        <v>230</v>
      </c>
      <c r="D66" s="2">
        <v>41700</v>
      </c>
      <c r="E66" s="2">
        <v>81000</v>
      </c>
    </row>
    <row r="67" spans="1:5" x14ac:dyDescent="0.2">
      <c r="A67" t="s">
        <v>68</v>
      </c>
      <c r="B67" t="s">
        <v>236</v>
      </c>
      <c r="C67" t="s">
        <v>237</v>
      </c>
      <c r="D67" s="2">
        <v>45700</v>
      </c>
      <c r="E67" s="2">
        <v>80900</v>
      </c>
    </row>
    <row r="68" spans="1:5" x14ac:dyDescent="0.2">
      <c r="A68" t="s">
        <v>69</v>
      </c>
      <c r="B68" t="s">
        <v>279</v>
      </c>
      <c r="C68" t="s">
        <v>282</v>
      </c>
      <c r="D68" s="2">
        <v>45400</v>
      </c>
      <c r="E68" s="2">
        <v>80800</v>
      </c>
    </row>
    <row r="69" spans="1:5" x14ac:dyDescent="0.2">
      <c r="A69" t="s">
        <v>70</v>
      </c>
      <c r="B69" t="s">
        <v>196</v>
      </c>
      <c r="C69" t="s">
        <v>198</v>
      </c>
      <c r="D69" s="2">
        <v>43600</v>
      </c>
      <c r="E69" s="2">
        <v>80800</v>
      </c>
    </row>
    <row r="70" spans="1:5" x14ac:dyDescent="0.2">
      <c r="A70" t="s">
        <v>71</v>
      </c>
      <c r="B70" t="s">
        <v>261</v>
      </c>
      <c r="C70" t="s">
        <v>263</v>
      </c>
      <c r="D70" s="2">
        <v>42800</v>
      </c>
      <c r="E70" s="2">
        <v>80700</v>
      </c>
    </row>
    <row r="71" spans="1:5" x14ac:dyDescent="0.2">
      <c r="A71" t="s">
        <v>72</v>
      </c>
      <c r="B71" t="s">
        <v>254</v>
      </c>
      <c r="C71" t="s">
        <v>255</v>
      </c>
      <c r="D71" s="2">
        <v>44000</v>
      </c>
      <c r="E71" s="2">
        <v>80600</v>
      </c>
    </row>
    <row r="72" spans="1:5" x14ac:dyDescent="0.2">
      <c r="A72" t="s">
        <v>73</v>
      </c>
      <c r="B72" t="s">
        <v>279</v>
      </c>
      <c r="C72" t="s">
        <v>283</v>
      </c>
      <c r="D72" s="2">
        <v>46000</v>
      </c>
      <c r="E72" s="2">
        <v>79900</v>
      </c>
    </row>
    <row r="73" spans="1:5" x14ac:dyDescent="0.2">
      <c r="A73" t="s">
        <v>74</v>
      </c>
      <c r="B73" t="s">
        <v>225</v>
      </c>
      <c r="C73" t="s">
        <v>226</v>
      </c>
      <c r="D73" s="2">
        <v>41400</v>
      </c>
      <c r="E73" s="2">
        <v>79700</v>
      </c>
    </row>
    <row r="74" spans="1:5" x14ac:dyDescent="0.2">
      <c r="A74" t="s">
        <v>75</v>
      </c>
      <c r="B74" t="s">
        <v>243</v>
      </c>
      <c r="C74" t="s">
        <v>245</v>
      </c>
      <c r="D74" s="2">
        <v>44300</v>
      </c>
      <c r="E74" s="2">
        <v>79500</v>
      </c>
    </row>
    <row r="75" spans="1:5" x14ac:dyDescent="0.2">
      <c r="A75" t="s">
        <v>76</v>
      </c>
      <c r="B75" t="s">
        <v>279</v>
      </c>
      <c r="C75" t="s">
        <v>327</v>
      </c>
      <c r="D75" s="2">
        <v>46500</v>
      </c>
      <c r="E75" s="2">
        <v>79400</v>
      </c>
    </row>
    <row r="76" spans="1:5" x14ac:dyDescent="0.2">
      <c r="A76" t="s">
        <v>77</v>
      </c>
      <c r="B76" t="s">
        <v>225</v>
      </c>
      <c r="C76" t="s">
        <v>227</v>
      </c>
      <c r="D76" s="2">
        <v>44500</v>
      </c>
      <c r="E76" s="2">
        <v>79300</v>
      </c>
    </row>
    <row r="77" spans="1:5" x14ac:dyDescent="0.2">
      <c r="A77" t="s">
        <v>78</v>
      </c>
      <c r="B77" t="s">
        <v>175</v>
      </c>
      <c r="C77" t="s">
        <v>178</v>
      </c>
      <c r="D77" s="2">
        <v>44800</v>
      </c>
      <c r="E77" s="2">
        <v>79000</v>
      </c>
    </row>
    <row r="78" spans="1:5" x14ac:dyDescent="0.2">
      <c r="A78" t="s">
        <v>79</v>
      </c>
      <c r="B78" t="s">
        <v>204</v>
      </c>
      <c r="C78" t="s">
        <v>206</v>
      </c>
      <c r="D78" s="2">
        <v>43300</v>
      </c>
      <c r="E78" s="2">
        <v>79000</v>
      </c>
    </row>
    <row r="79" spans="1:5" x14ac:dyDescent="0.2">
      <c r="A79" t="s">
        <v>80</v>
      </c>
      <c r="B79" t="s">
        <v>307</v>
      </c>
      <c r="C79" t="s">
        <v>308</v>
      </c>
      <c r="D79" s="2">
        <v>44500</v>
      </c>
      <c r="E79" s="2">
        <v>78700</v>
      </c>
    </row>
    <row r="80" spans="1:5" x14ac:dyDescent="0.2">
      <c r="A80" t="s">
        <v>81</v>
      </c>
      <c r="B80" t="s">
        <v>286</v>
      </c>
      <c r="C80" t="s">
        <v>288</v>
      </c>
      <c r="D80" s="2">
        <v>43800</v>
      </c>
      <c r="E80" s="2">
        <v>78700</v>
      </c>
    </row>
    <row r="81" spans="1:5" x14ac:dyDescent="0.2">
      <c r="A81" t="s">
        <v>82</v>
      </c>
      <c r="B81" t="s">
        <v>302</v>
      </c>
      <c r="C81" t="s">
        <v>328</v>
      </c>
      <c r="D81" s="2">
        <v>45800</v>
      </c>
      <c r="E81" s="2">
        <v>78500</v>
      </c>
    </row>
    <row r="82" spans="1:5" x14ac:dyDescent="0.2">
      <c r="A82" t="s">
        <v>83</v>
      </c>
      <c r="B82" t="s">
        <v>264</v>
      </c>
      <c r="C82" t="s">
        <v>266</v>
      </c>
      <c r="D82" s="2">
        <v>42200</v>
      </c>
      <c r="E82" s="2">
        <v>78400</v>
      </c>
    </row>
    <row r="83" spans="1:5" x14ac:dyDescent="0.2">
      <c r="A83" t="s">
        <v>84</v>
      </c>
      <c r="B83" t="s">
        <v>207</v>
      </c>
      <c r="C83" t="s">
        <v>208</v>
      </c>
      <c r="D83" s="2">
        <v>42800</v>
      </c>
      <c r="E83" s="2">
        <v>78300</v>
      </c>
    </row>
    <row r="84" spans="1:5" x14ac:dyDescent="0.2">
      <c r="A84" t="s">
        <v>85</v>
      </c>
      <c r="B84" t="s">
        <v>241</v>
      </c>
      <c r="C84" t="s">
        <v>242</v>
      </c>
      <c r="D84" s="2">
        <v>41800</v>
      </c>
      <c r="E84" s="2">
        <v>78300</v>
      </c>
    </row>
    <row r="85" spans="1:5" x14ac:dyDescent="0.2">
      <c r="A85" t="s">
        <v>86</v>
      </c>
      <c r="B85" t="s">
        <v>215</v>
      </c>
      <c r="C85" t="s">
        <v>218</v>
      </c>
      <c r="D85" s="2">
        <v>45600</v>
      </c>
      <c r="E85" s="2">
        <v>78200</v>
      </c>
    </row>
    <row r="86" spans="1:5" x14ac:dyDescent="0.2">
      <c r="A86" t="s">
        <v>87</v>
      </c>
      <c r="B86" t="s">
        <v>300</v>
      </c>
      <c r="C86" t="s">
        <v>301</v>
      </c>
      <c r="D86" s="2">
        <v>43100</v>
      </c>
      <c r="E86" s="2">
        <v>78100</v>
      </c>
    </row>
    <row r="87" spans="1:5" x14ac:dyDescent="0.2">
      <c r="A87" t="s">
        <v>88</v>
      </c>
      <c r="B87" t="s">
        <v>213</v>
      </c>
      <c r="C87" t="s">
        <v>214</v>
      </c>
      <c r="D87" s="2">
        <v>47000</v>
      </c>
      <c r="E87" s="2">
        <v>77800</v>
      </c>
    </row>
    <row r="88" spans="1:5" x14ac:dyDescent="0.2">
      <c r="A88" t="s">
        <v>89</v>
      </c>
      <c r="B88" t="s">
        <v>254</v>
      </c>
      <c r="C88" t="s">
        <v>256</v>
      </c>
      <c r="D88" s="2">
        <v>45100</v>
      </c>
      <c r="E88" s="2">
        <v>77800</v>
      </c>
    </row>
    <row r="89" spans="1:5" x14ac:dyDescent="0.2">
      <c r="A89" t="s">
        <v>90</v>
      </c>
      <c r="B89" t="s">
        <v>234</v>
      </c>
      <c r="C89" t="s">
        <v>235</v>
      </c>
      <c r="D89" s="2">
        <v>46600</v>
      </c>
      <c r="E89" s="2">
        <v>77500</v>
      </c>
    </row>
    <row r="90" spans="1:5" x14ac:dyDescent="0.2">
      <c r="A90" t="s">
        <v>91</v>
      </c>
      <c r="B90" t="s">
        <v>246</v>
      </c>
      <c r="C90" t="s">
        <v>329</v>
      </c>
      <c r="D90" s="2">
        <v>37500</v>
      </c>
      <c r="E90" s="2">
        <v>76700</v>
      </c>
    </row>
    <row r="91" spans="1:5" x14ac:dyDescent="0.2">
      <c r="A91" t="s">
        <v>92</v>
      </c>
      <c r="B91" t="s">
        <v>210</v>
      </c>
      <c r="C91" t="s">
        <v>212</v>
      </c>
      <c r="D91" s="2">
        <v>41100</v>
      </c>
      <c r="E91" s="2">
        <v>76300</v>
      </c>
    </row>
    <row r="92" spans="1:5" x14ac:dyDescent="0.2">
      <c r="A92" t="s">
        <v>93</v>
      </c>
      <c r="B92" t="s">
        <v>219</v>
      </c>
      <c r="C92" t="s">
        <v>313</v>
      </c>
      <c r="D92" s="2">
        <v>42800</v>
      </c>
      <c r="E92" s="2">
        <v>76100</v>
      </c>
    </row>
    <row r="93" spans="1:5" x14ac:dyDescent="0.2">
      <c r="A93" t="s">
        <v>94</v>
      </c>
      <c r="B93" t="s">
        <v>331</v>
      </c>
      <c r="C93" t="s">
        <v>330</v>
      </c>
      <c r="D93" s="2">
        <v>43800</v>
      </c>
      <c r="E93" s="2">
        <v>76000</v>
      </c>
    </row>
    <row r="94" spans="1:5" x14ac:dyDescent="0.2">
      <c r="A94" t="s">
        <v>95</v>
      </c>
      <c r="B94" t="s">
        <v>257</v>
      </c>
      <c r="C94" t="s">
        <v>314</v>
      </c>
      <c r="D94" s="2">
        <v>43100</v>
      </c>
      <c r="E94" s="2">
        <v>75900</v>
      </c>
    </row>
    <row r="95" spans="1:5" x14ac:dyDescent="0.2">
      <c r="A95" t="s">
        <v>96</v>
      </c>
      <c r="B95" t="s">
        <v>183</v>
      </c>
      <c r="C95" t="s">
        <v>185</v>
      </c>
      <c r="D95" s="2">
        <v>43200</v>
      </c>
      <c r="E95" s="2">
        <v>75500</v>
      </c>
    </row>
    <row r="96" spans="1:5" x14ac:dyDescent="0.2">
      <c r="A96" t="s">
        <v>97</v>
      </c>
      <c r="B96" t="s">
        <v>302</v>
      </c>
      <c r="C96" t="s">
        <v>332</v>
      </c>
      <c r="D96" s="2">
        <v>40800</v>
      </c>
      <c r="E96" s="2">
        <v>75500</v>
      </c>
    </row>
    <row r="97" spans="1:5" x14ac:dyDescent="0.2">
      <c r="A97" t="s">
        <v>98</v>
      </c>
      <c r="B97" t="s">
        <v>295</v>
      </c>
      <c r="C97" t="s">
        <v>298</v>
      </c>
      <c r="D97" s="2">
        <v>42700</v>
      </c>
      <c r="E97" s="2">
        <v>75400</v>
      </c>
    </row>
    <row r="98" spans="1:5" x14ac:dyDescent="0.2">
      <c r="A98" t="s">
        <v>99</v>
      </c>
      <c r="B98" t="s">
        <v>277</v>
      </c>
      <c r="C98" t="s">
        <v>278</v>
      </c>
      <c r="D98" s="2">
        <v>43800</v>
      </c>
      <c r="E98" s="2">
        <v>74600</v>
      </c>
    </row>
    <row r="99" spans="1:5" x14ac:dyDescent="0.2">
      <c r="A99" t="s">
        <v>100</v>
      </c>
      <c r="B99" t="s">
        <v>302</v>
      </c>
      <c r="C99" t="s">
        <v>303</v>
      </c>
      <c r="D99" s="2">
        <v>42300</v>
      </c>
      <c r="E99" s="2">
        <v>74600</v>
      </c>
    </row>
    <row r="100" spans="1:5" x14ac:dyDescent="0.2">
      <c r="A100" t="s">
        <v>101</v>
      </c>
      <c r="B100" t="s">
        <v>156</v>
      </c>
      <c r="C100" t="s">
        <v>158</v>
      </c>
      <c r="D100" s="2">
        <v>39200</v>
      </c>
      <c r="E100" s="2">
        <v>74500</v>
      </c>
    </row>
    <row r="101" spans="1:5" x14ac:dyDescent="0.2">
      <c r="A101" t="s">
        <v>102</v>
      </c>
      <c r="B101" t="s">
        <v>268</v>
      </c>
      <c r="C101" t="s">
        <v>270</v>
      </c>
      <c r="D101" s="2">
        <v>45700</v>
      </c>
      <c r="E101" s="2">
        <v>74000</v>
      </c>
    </row>
    <row r="102" spans="1:5" x14ac:dyDescent="0.2">
      <c r="A102" t="s">
        <v>103</v>
      </c>
      <c r="B102" t="s">
        <v>247</v>
      </c>
      <c r="C102" t="s">
        <v>250</v>
      </c>
      <c r="D102" s="2">
        <v>43100</v>
      </c>
      <c r="E102" s="2">
        <v>74000</v>
      </c>
    </row>
    <row r="103" spans="1:5" x14ac:dyDescent="0.2">
      <c r="A103" t="s">
        <v>104</v>
      </c>
      <c r="B103" t="s">
        <v>189</v>
      </c>
      <c r="C103" t="s">
        <v>192</v>
      </c>
      <c r="D103" s="2">
        <v>41800</v>
      </c>
      <c r="E103" s="2">
        <v>74000</v>
      </c>
    </row>
    <row r="104" spans="1:5" x14ac:dyDescent="0.2">
      <c r="A104" t="s">
        <v>105</v>
      </c>
      <c r="B104" t="s">
        <v>219</v>
      </c>
      <c r="C104" t="s">
        <v>222</v>
      </c>
      <c r="D104" s="2">
        <v>42300</v>
      </c>
      <c r="E104" s="2">
        <v>73800</v>
      </c>
    </row>
    <row r="105" spans="1:5" x14ac:dyDescent="0.2">
      <c r="A105" t="s">
        <v>106</v>
      </c>
      <c r="B105" t="s">
        <v>275</v>
      </c>
      <c r="C105" t="s">
        <v>276</v>
      </c>
      <c r="D105" s="2">
        <v>41100</v>
      </c>
      <c r="E105" s="2">
        <v>73500</v>
      </c>
    </row>
    <row r="106" spans="1:5" x14ac:dyDescent="0.2">
      <c r="A106" t="s">
        <v>107</v>
      </c>
      <c r="B106" t="s">
        <v>193</v>
      </c>
      <c r="C106" t="s">
        <v>195</v>
      </c>
      <c r="D106" s="2">
        <v>44900</v>
      </c>
      <c r="E106" s="2">
        <v>73400</v>
      </c>
    </row>
    <row r="107" spans="1:5" x14ac:dyDescent="0.2">
      <c r="A107" t="s">
        <v>108</v>
      </c>
      <c r="B107" t="s">
        <v>257</v>
      </c>
      <c r="C107" t="s">
        <v>190</v>
      </c>
      <c r="D107" s="2">
        <v>42200</v>
      </c>
      <c r="E107" s="2">
        <v>73400</v>
      </c>
    </row>
    <row r="108" spans="1:5" x14ac:dyDescent="0.2">
      <c r="A108" t="s">
        <v>109</v>
      </c>
      <c r="B108" t="s">
        <v>196</v>
      </c>
      <c r="C108" t="s">
        <v>199</v>
      </c>
      <c r="D108" s="2">
        <v>42000</v>
      </c>
      <c r="E108" s="2">
        <v>73400</v>
      </c>
    </row>
    <row r="109" spans="1:5" x14ac:dyDescent="0.2">
      <c r="A109" t="s">
        <v>110</v>
      </c>
      <c r="B109" t="s">
        <v>257</v>
      </c>
      <c r="C109" t="s">
        <v>259</v>
      </c>
      <c r="D109" s="2">
        <v>43500</v>
      </c>
      <c r="E109" s="2">
        <v>73100</v>
      </c>
    </row>
    <row r="110" spans="1:5" x14ac:dyDescent="0.2">
      <c r="A110" t="s">
        <v>111</v>
      </c>
      <c r="B110" t="s">
        <v>183</v>
      </c>
      <c r="C110" t="s">
        <v>186</v>
      </c>
      <c r="D110" s="2">
        <v>42100</v>
      </c>
      <c r="E110" s="2">
        <v>73000</v>
      </c>
    </row>
    <row r="111" spans="1:5" x14ac:dyDescent="0.2">
      <c r="A111" t="s">
        <v>112</v>
      </c>
      <c r="B111" t="s">
        <v>151</v>
      </c>
      <c r="C111" t="s">
        <v>152</v>
      </c>
      <c r="D111" s="2">
        <v>45900</v>
      </c>
      <c r="E111" s="2">
        <v>72600</v>
      </c>
    </row>
    <row r="112" spans="1:5" x14ac:dyDescent="0.2">
      <c r="A112" t="s">
        <v>113</v>
      </c>
      <c r="B112" t="s">
        <v>236</v>
      </c>
      <c r="C112" t="s">
        <v>238</v>
      </c>
      <c r="D112" s="2">
        <v>41500</v>
      </c>
      <c r="E112" s="2">
        <v>72600</v>
      </c>
    </row>
    <row r="113" spans="1:5" x14ac:dyDescent="0.2">
      <c r="A113" t="s">
        <v>114</v>
      </c>
      <c r="B113" t="s">
        <v>196</v>
      </c>
      <c r="C113" t="s">
        <v>333</v>
      </c>
      <c r="D113" s="2">
        <v>43000</v>
      </c>
      <c r="E113" s="2">
        <v>72500</v>
      </c>
    </row>
    <row r="114" spans="1:5" x14ac:dyDescent="0.2">
      <c r="A114" t="s">
        <v>115</v>
      </c>
      <c r="B114" t="s">
        <v>279</v>
      </c>
      <c r="C114" t="s">
        <v>284</v>
      </c>
      <c r="D114" s="2">
        <v>43400</v>
      </c>
      <c r="E114" s="2">
        <v>72100</v>
      </c>
    </row>
    <row r="115" spans="1:5" x14ac:dyDescent="0.2">
      <c r="A115" t="s">
        <v>116</v>
      </c>
      <c r="B115" t="s">
        <v>273</v>
      </c>
      <c r="C115" t="s">
        <v>230</v>
      </c>
      <c r="D115" s="2">
        <v>40000</v>
      </c>
      <c r="E115" s="2">
        <v>71700</v>
      </c>
    </row>
    <row r="116" spans="1:5" x14ac:dyDescent="0.2">
      <c r="A116" t="s">
        <v>117</v>
      </c>
      <c r="B116" t="s">
        <v>239</v>
      </c>
      <c r="C116" t="s">
        <v>240</v>
      </c>
      <c r="D116" s="2">
        <v>45200</v>
      </c>
      <c r="E116" s="2">
        <v>71600</v>
      </c>
    </row>
    <row r="117" spans="1:5" x14ac:dyDescent="0.2">
      <c r="A117" t="s">
        <v>118</v>
      </c>
      <c r="B117" t="s">
        <v>160</v>
      </c>
      <c r="C117" t="s">
        <v>174</v>
      </c>
      <c r="D117" s="2">
        <v>38000</v>
      </c>
      <c r="E117" s="2">
        <v>71400</v>
      </c>
    </row>
    <row r="118" spans="1:5" x14ac:dyDescent="0.2">
      <c r="A118" t="s">
        <v>119</v>
      </c>
      <c r="B118" t="s">
        <v>183</v>
      </c>
      <c r="C118" t="s">
        <v>187</v>
      </c>
      <c r="D118" s="2">
        <v>42600</v>
      </c>
      <c r="E118" s="2">
        <v>71100</v>
      </c>
    </row>
    <row r="119" spans="1:5" x14ac:dyDescent="0.2">
      <c r="A119" t="s">
        <v>120</v>
      </c>
      <c r="B119" t="s">
        <v>183</v>
      </c>
      <c r="C119" t="s">
        <v>188</v>
      </c>
      <c r="D119" s="2">
        <v>41100</v>
      </c>
      <c r="E119" s="2">
        <v>71100</v>
      </c>
    </row>
    <row r="120" spans="1:5" x14ac:dyDescent="0.2">
      <c r="A120" t="s">
        <v>121</v>
      </c>
      <c r="B120" t="s">
        <v>264</v>
      </c>
      <c r="C120" t="s">
        <v>267</v>
      </c>
      <c r="D120" s="2">
        <v>42600</v>
      </c>
      <c r="E120" s="2">
        <v>70900</v>
      </c>
    </row>
    <row r="121" spans="1:5" x14ac:dyDescent="0.2">
      <c r="A121" t="s">
        <v>122</v>
      </c>
      <c r="B121" t="s">
        <v>295</v>
      </c>
      <c r="C121" t="s">
        <v>299</v>
      </c>
      <c r="D121" s="2">
        <v>38600</v>
      </c>
      <c r="E121" s="2">
        <v>70900</v>
      </c>
    </row>
    <row r="122" spans="1:5" x14ac:dyDescent="0.2">
      <c r="A122" t="s">
        <v>123</v>
      </c>
      <c r="B122" t="s">
        <v>279</v>
      </c>
      <c r="C122" t="s">
        <v>285</v>
      </c>
      <c r="D122" s="2">
        <v>42500</v>
      </c>
      <c r="E122" s="2">
        <v>70700</v>
      </c>
    </row>
    <row r="123" spans="1:5" x14ac:dyDescent="0.2">
      <c r="A123" t="s">
        <v>124</v>
      </c>
      <c r="B123" t="s">
        <v>257</v>
      </c>
      <c r="C123" t="s">
        <v>260</v>
      </c>
      <c r="D123" s="2">
        <v>41100</v>
      </c>
      <c r="E123" s="2">
        <v>70300</v>
      </c>
    </row>
    <row r="124" spans="1:5" x14ac:dyDescent="0.2">
      <c r="A124" t="s">
        <v>125</v>
      </c>
      <c r="B124" t="s">
        <v>246</v>
      </c>
      <c r="C124" t="s">
        <v>334</v>
      </c>
      <c r="D124" s="2">
        <v>38000</v>
      </c>
      <c r="E124" s="2">
        <v>70300</v>
      </c>
    </row>
    <row r="125" spans="1:5" x14ac:dyDescent="0.2">
      <c r="A125" t="s">
        <v>126</v>
      </c>
      <c r="B125" t="s">
        <v>147</v>
      </c>
      <c r="C125" t="s">
        <v>150</v>
      </c>
      <c r="D125" s="2">
        <v>39200</v>
      </c>
      <c r="E125" s="2">
        <v>70100</v>
      </c>
    </row>
    <row r="126" spans="1:5" x14ac:dyDescent="0.2">
      <c r="A126" t="s">
        <v>127</v>
      </c>
      <c r="B126" t="s">
        <v>193</v>
      </c>
      <c r="C126" t="s">
        <v>315</v>
      </c>
      <c r="D126" s="2">
        <v>40800</v>
      </c>
      <c r="E126" s="2">
        <v>69500</v>
      </c>
    </row>
    <row r="127" spans="1:5" x14ac:dyDescent="0.2">
      <c r="A127" t="s">
        <v>128</v>
      </c>
      <c r="B127" t="s">
        <v>228</v>
      </c>
      <c r="C127" t="s">
        <v>231</v>
      </c>
      <c r="D127" s="2">
        <v>36100</v>
      </c>
      <c r="E127" s="2">
        <v>69500</v>
      </c>
    </row>
    <row r="128" spans="1:5" x14ac:dyDescent="0.2">
      <c r="A128" t="s">
        <v>129</v>
      </c>
      <c r="B128" t="s">
        <v>247</v>
      </c>
      <c r="C128" t="s">
        <v>251</v>
      </c>
      <c r="D128" s="2">
        <v>40400</v>
      </c>
      <c r="E128" s="2">
        <v>69100</v>
      </c>
    </row>
    <row r="129" spans="1:5" x14ac:dyDescent="0.2">
      <c r="A129" t="s">
        <v>130</v>
      </c>
      <c r="B129" t="s">
        <v>292</v>
      </c>
      <c r="C129" t="s">
        <v>294</v>
      </c>
      <c r="D129" s="2">
        <v>42000</v>
      </c>
      <c r="E129" s="2">
        <v>68400</v>
      </c>
    </row>
    <row r="130" spans="1:5" x14ac:dyDescent="0.2">
      <c r="A130" t="s">
        <v>131</v>
      </c>
      <c r="B130" t="s">
        <v>247</v>
      </c>
      <c r="C130" t="s">
        <v>252</v>
      </c>
      <c r="D130" s="2">
        <v>40200</v>
      </c>
      <c r="E130" s="2">
        <v>67500</v>
      </c>
    </row>
    <row r="131" spans="1:5" x14ac:dyDescent="0.2">
      <c r="A131" t="s">
        <v>132</v>
      </c>
      <c r="B131" t="s">
        <v>286</v>
      </c>
      <c r="C131" t="s">
        <v>289</v>
      </c>
      <c r="D131" s="2">
        <v>42400</v>
      </c>
      <c r="E131" s="2">
        <v>67100</v>
      </c>
    </row>
    <row r="132" spans="1:5" x14ac:dyDescent="0.2">
      <c r="A132" t="s">
        <v>133</v>
      </c>
      <c r="B132" t="s">
        <v>228</v>
      </c>
      <c r="C132" t="s">
        <v>232</v>
      </c>
      <c r="D132" s="2">
        <v>41400</v>
      </c>
      <c r="E132" s="2">
        <v>67100</v>
      </c>
    </row>
    <row r="133" spans="1:5" x14ac:dyDescent="0.2">
      <c r="A133" t="s">
        <v>134</v>
      </c>
      <c r="B133" t="s">
        <v>302</v>
      </c>
      <c r="C133" t="s">
        <v>304</v>
      </c>
      <c r="D133" s="2">
        <v>39300</v>
      </c>
      <c r="E133" s="2">
        <v>66400</v>
      </c>
    </row>
    <row r="134" spans="1:5" x14ac:dyDescent="0.2">
      <c r="A134" t="s">
        <v>135</v>
      </c>
      <c r="B134" t="s">
        <v>246</v>
      </c>
      <c r="C134" t="s">
        <v>335</v>
      </c>
      <c r="D134" s="2">
        <v>37800</v>
      </c>
      <c r="E134" s="2">
        <v>66200</v>
      </c>
    </row>
    <row r="135" spans="1:5" x14ac:dyDescent="0.2">
      <c r="A135" t="s">
        <v>136</v>
      </c>
      <c r="B135" t="s">
        <v>228</v>
      </c>
      <c r="C135" t="s">
        <v>233</v>
      </c>
      <c r="D135" s="2">
        <v>38900</v>
      </c>
      <c r="E135" s="2">
        <v>65800</v>
      </c>
    </row>
    <row r="136" spans="1:5" x14ac:dyDescent="0.2">
      <c r="A136" t="s">
        <v>137</v>
      </c>
      <c r="B136" t="s">
        <v>302</v>
      </c>
      <c r="C136" t="s">
        <v>305</v>
      </c>
      <c r="D136" s="2">
        <v>41400</v>
      </c>
      <c r="E136" s="2">
        <v>64800</v>
      </c>
    </row>
    <row r="137" spans="1:5" x14ac:dyDescent="0.2">
      <c r="A137" t="s">
        <v>138</v>
      </c>
      <c r="B137" t="s">
        <v>200</v>
      </c>
      <c r="C137" t="s">
        <v>316</v>
      </c>
      <c r="D137" s="2">
        <v>39100</v>
      </c>
      <c r="E137" s="2">
        <v>64500</v>
      </c>
    </row>
    <row r="138" spans="1:5" x14ac:dyDescent="0.2">
      <c r="A138" t="s">
        <v>139</v>
      </c>
      <c r="B138" t="s">
        <v>247</v>
      </c>
      <c r="C138" t="s">
        <v>253</v>
      </c>
      <c r="D138" s="2">
        <v>37500</v>
      </c>
      <c r="E138" s="2">
        <v>64400</v>
      </c>
    </row>
    <row r="139" spans="1:5" x14ac:dyDescent="0.2">
      <c r="A139" t="s">
        <v>140</v>
      </c>
      <c r="B139" t="s">
        <v>156</v>
      </c>
      <c r="C139" t="s">
        <v>159</v>
      </c>
      <c r="D139" s="2">
        <v>38700</v>
      </c>
      <c r="E139" s="2">
        <v>63300</v>
      </c>
    </row>
    <row r="140" spans="1:5" x14ac:dyDescent="0.2">
      <c r="A140" t="s">
        <v>141</v>
      </c>
      <c r="B140" t="s">
        <v>257</v>
      </c>
      <c r="C140" t="s">
        <v>317</v>
      </c>
      <c r="D140" s="2">
        <v>38700</v>
      </c>
      <c r="E140" s="2">
        <v>62600</v>
      </c>
    </row>
    <row r="141" spans="1:5" x14ac:dyDescent="0.2">
      <c r="A141" t="s">
        <v>142</v>
      </c>
      <c r="B141" t="s">
        <v>279</v>
      </c>
      <c r="C141" t="s">
        <v>318</v>
      </c>
      <c r="D141" s="2">
        <v>40800</v>
      </c>
      <c r="E141" s="2">
        <v>62400</v>
      </c>
    </row>
    <row r="142" spans="1:5" x14ac:dyDescent="0.2">
      <c r="A142" t="s">
        <v>143</v>
      </c>
      <c r="B142" t="s">
        <v>302</v>
      </c>
      <c r="C142" t="s">
        <v>306</v>
      </c>
      <c r="D142" s="2">
        <v>35800</v>
      </c>
      <c r="E142" s="2">
        <v>60600</v>
      </c>
    </row>
    <row r="143" spans="1:5" x14ac:dyDescent="0.2">
      <c r="A143" t="s">
        <v>144</v>
      </c>
      <c r="B143" t="s">
        <v>207</v>
      </c>
      <c r="C143" t="s">
        <v>209</v>
      </c>
      <c r="D143" s="2">
        <v>34800</v>
      </c>
      <c r="E143" s="2">
        <v>60600</v>
      </c>
    </row>
    <row r="144" spans="1:5" x14ac:dyDescent="0.2">
      <c r="D144" s="2"/>
      <c r="E144" s="2"/>
    </row>
    <row r="145" spans="4:5" x14ac:dyDescent="0.2">
      <c r="D145" s="2"/>
      <c r="E145" s="2"/>
    </row>
    <row r="146" spans="4:5" x14ac:dyDescent="0.2">
      <c r="D146" s="2"/>
      <c r="E146" s="2"/>
    </row>
    <row r="147" spans="4:5" x14ac:dyDescent="0.2">
      <c r="D147" s="2"/>
      <c r="E147" s="2"/>
    </row>
    <row r="148" spans="4:5" x14ac:dyDescent="0.2">
      <c r="D148" s="2"/>
      <c r="E14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9886-199D-4839-AEF9-1725495019B8}">
  <dimension ref="A1:L167"/>
  <sheetViews>
    <sheetView topLeftCell="B1" zoomScale="120" zoomScaleNormal="120" workbookViewId="0">
      <selection activeCell="G19" sqref="G19"/>
    </sheetView>
  </sheetViews>
  <sheetFormatPr baseColWidth="10" defaultColWidth="8.83203125" defaultRowHeight="15" x14ac:dyDescent="0.2"/>
  <cols>
    <col min="1" max="1" width="21.1640625" bestFit="1" customWidth="1"/>
    <col min="2" max="2" width="21.1640625" customWidth="1"/>
    <col min="3" max="3" width="24.5" bestFit="1" customWidth="1"/>
    <col min="6" max="6" width="18.1640625" bestFit="1" customWidth="1"/>
    <col min="7" max="7" width="29.83203125" bestFit="1" customWidth="1"/>
    <col min="8" max="8" width="13.1640625" bestFit="1" customWidth="1"/>
    <col min="9" max="9" width="12.6640625" bestFit="1" customWidth="1"/>
    <col min="10" max="10" width="12.1640625" bestFit="1" customWidth="1"/>
    <col min="11" max="11" width="12.6640625" bestFit="1" customWidth="1"/>
    <col min="12" max="12" width="12.1640625" bestFit="1" customWidth="1"/>
    <col min="13" max="13" width="12.6640625" bestFit="1" customWidth="1"/>
    <col min="14" max="14" width="12.1640625" bestFit="1" customWidth="1"/>
  </cols>
  <sheetData>
    <row r="1" spans="1:12" x14ac:dyDescent="0.2">
      <c r="A1" s="1" t="s">
        <v>1</v>
      </c>
      <c r="B1" s="1" t="s">
        <v>339</v>
      </c>
      <c r="C1" s="1" t="s">
        <v>145</v>
      </c>
      <c r="F1" t="s">
        <v>340</v>
      </c>
    </row>
    <row r="2" spans="1:12" ht="16" thickBot="1" x14ac:dyDescent="0.25">
      <c r="A2" s="2">
        <v>59900</v>
      </c>
      <c r="B2" s="2">
        <f>A2^2</f>
        <v>3588010000</v>
      </c>
      <c r="C2" s="2">
        <v>112000</v>
      </c>
    </row>
    <row r="3" spans="1:12" x14ac:dyDescent="0.2">
      <c r="A3" s="2">
        <v>52700</v>
      </c>
      <c r="B3" s="2">
        <f t="shared" ref="B3:B66" si="0">A3^2</f>
        <v>2777290000</v>
      </c>
      <c r="C3" s="2">
        <v>103000</v>
      </c>
      <c r="F3" s="5" t="s">
        <v>341</v>
      </c>
      <c r="G3" s="5"/>
    </row>
    <row r="4" spans="1:12" x14ac:dyDescent="0.2">
      <c r="A4" s="2">
        <v>57200</v>
      </c>
      <c r="B4" s="2">
        <f t="shared" si="0"/>
        <v>3271840000</v>
      </c>
      <c r="C4" s="2">
        <v>101000</v>
      </c>
      <c r="F4" t="s">
        <v>342</v>
      </c>
      <c r="G4">
        <v>0.88118548930317808</v>
      </c>
    </row>
    <row r="5" spans="1:12" x14ac:dyDescent="0.2">
      <c r="A5" s="2">
        <v>52600</v>
      </c>
      <c r="B5" s="2">
        <f t="shared" si="0"/>
        <v>2766760000</v>
      </c>
      <c r="C5" s="2">
        <v>101000</v>
      </c>
      <c r="F5" t="s">
        <v>343</v>
      </c>
      <c r="G5">
        <v>0.77648786655848145</v>
      </c>
    </row>
    <row r="6" spans="1:12" x14ac:dyDescent="0.2">
      <c r="A6" s="2">
        <v>51100</v>
      </c>
      <c r="B6" s="2">
        <f t="shared" si="0"/>
        <v>2611210000</v>
      </c>
      <c r="C6" s="2">
        <v>101000</v>
      </c>
      <c r="F6" t="s">
        <v>344</v>
      </c>
      <c r="G6">
        <v>0.77327186463845954</v>
      </c>
    </row>
    <row r="7" spans="1:12" x14ac:dyDescent="0.2">
      <c r="A7" s="2">
        <v>52300</v>
      </c>
      <c r="B7" s="2">
        <f t="shared" si="0"/>
        <v>2735290000</v>
      </c>
      <c r="C7" s="2">
        <v>99600</v>
      </c>
      <c r="F7" t="s">
        <v>345</v>
      </c>
      <c r="G7">
        <v>4495.7514110192751</v>
      </c>
    </row>
    <row r="8" spans="1:12" ht="16" thickBot="1" x14ac:dyDescent="0.25">
      <c r="A8" s="2">
        <v>47100</v>
      </c>
      <c r="B8" s="2">
        <f t="shared" si="0"/>
        <v>2218410000</v>
      </c>
      <c r="C8" s="2">
        <v>97600</v>
      </c>
      <c r="F8" s="3" t="s">
        <v>346</v>
      </c>
      <c r="G8" s="3">
        <v>142</v>
      </c>
    </row>
    <row r="9" spans="1:12" x14ac:dyDescent="0.2">
      <c r="A9" s="2">
        <v>48300</v>
      </c>
      <c r="B9" s="2">
        <f t="shared" si="0"/>
        <v>2332890000</v>
      </c>
      <c r="C9" s="2">
        <v>96700</v>
      </c>
    </row>
    <row r="10" spans="1:12" ht="16" thickBot="1" x14ac:dyDescent="0.25">
      <c r="A10" s="2">
        <v>49700</v>
      </c>
      <c r="B10" s="2">
        <f t="shared" si="0"/>
        <v>2470090000</v>
      </c>
      <c r="C10" s="2">
        <v>96100</v>
      </c>
      <c r="F10" t="s">
        <v>347</v>
      </c>
    </row>
    <row r="11" spans="1:12" x14ac:dyDescent="0.2">
      <c r="A11" s="2">
        <v>53600</v>
      </c>
      <c r="B11" s="2">
        <f t="shared" si="0"/>
        <v>2872960000</v>
      </c>
      <c r="C11" s="2">
        <v>95900</v>
      </c>
      <c r="F11" s="4"/>
      <c r="G11" s="4" t="s">
        <v>352</v>
      </c>
      <c r="H11" s="4" t="s">
        <v>353</v>
      </c>
      <c r="I11" s="4" t="s">
        <v>354</v>
      </c>
      <c r="J11" s="4" t="s">
        <v>355</v>
      </c>
      <c r="K11" s="4" t="s">
        <v>356</v>
      </c>
    </row>
    <row r="12" spans="1:12" x14ac:dyDescent="0.2">
      <c r="A12" s="2">
        <v>57100</v>
      </c>
      <c r="B12" s="2">
        <f t="shared" si="0"/>
        <v>3260410000</v>
      </c>
      <c r="C12" s="2">
        <v>95800</v>
      </c>
      <c r="F12" t="s">
        <v>348</v>
      </c>
      <c r="G12">
        <v>2</v>
      </c>
      <c r="H12">
        <v>9760070363.1181774</v>
      </c>
      <c r="I12">
        <v>4880035181.5590887</v>
      </c>
      <c r="J12">
        <v>241.44508799086967</v>
      </c>
      <c r="K12">
        <v>5.9762220353117588E-46</v>
      </c>
    </row>
    <row r="13" spans="1:12" x14ac:dyDescent="0.2">
      <c r="A13" s="2">
        <v>53500</v>
      </c>
      <c r="B13" s="2">
        <f t="shared" si="0"/>
        <v>2862250000</v>
      </c>
      <c r="C13" s="2">
        <v>95600</v>
      </c>
      <c r="F13" t="s">
        <v>349</v>
      </c>
      <c r="G13">
        <v>139</v>
      </c>
      <c r="H13">
        <v>2809437524.205771</v>
      </c>
      <c r="I13">
        <v>20211780.749681804</v>
      </c>
    </row>
    <row r="14" spans="1:12" ht="16" thickBot="1" x14ac:dyDescent="0.25">
      <c r="A14" s="2">
        <v>50500</v>
      </c>
      <c r="B14" s="2">
        <f t="shared" si="0"/>
        <v>2550250000</v>
      </c>
      <c r="C14" s="2">
        <v>95000</v>
      </c>
      <c r="F14" s="3" t="s">
        <v>350</v>
      </c>
      <c r="G14" s="3">
        <v>141</v>
      </c>
      <c r="H14" s="3">
        <v>12569507887.323948</v>
      </c>
      <c r="I14" s="3"/>
      <c r="J14" s="3"/>
      <c r="K14" s="3"/>
    </row>
    <row r="15" spans="1:12" ht="16" thickBot="1" x14ac:dyDescent="0.25">
      <c r="A15" s="2">
        <v>49700</v>
      </c>
      <c r="B15" s="2">
        <f t="shared" si="0"/>
        <v>2470090000</v>
      </c>
      <c r="C15" s="2">
        <v>93900</v>
      </c>
    </row>
    <row r="16" spans="1:12" x14ac:dyDescent="0.2">
      <c r="A16" s="2">
        <v>52700</v>
      </c>
      <c r="B16" s="2">
        <f t="shared" si="0"/>
        <v>2777290000</v>
      </c>
      <c r="C16" s="2">
        <v>93000</v>
      </c>
      <c r="F16" s="4"/>
      <c r="G16" s="4" t="s">
        <v>357</v>
      </c>
      <c r="H16" s="4" t="s">
        <v>345</v>
      </c>
      <c r="I16" s="4" t="s">
        <v>358</v>
      </c>
      <c r="J16" s="4" t="s">
        <v>359</v>
      </c>
      <c r="K16" s="4" t="s">
        <v>360</v>
      </c>
      <c r="L16" s="4" t="s">
        <v>361</v>
      </c>
    </row>
    <row r="17" spans="1:12" x14ac:dyDescent="0.2">
      <c r="A17" s="2">
        <v>50300</v>
      </c>
      <c r="B17" s="2">
        <f t="shared" si="0"/>
        <v>2530090000</v>
      </c>
      <c r="C17" s="2">
        <v>91800</v>
      </c>
      <c r="F17" t="s">
        <v>351</v>
      </c>
      <c r="G17">
        <v>-12623.044964726239</v>
      </c>
      <c r="H17">
        <v>27026.716575681796</v>
      </c>
      <c r="I17">
        <v>-0.46705802865022278</v>
      </c>
      <c r="J17">
        <v>0.6411896567631501</v>
      </c>
      <c r="K17">
        <v>-66059.666944277895</v>
      </c>
      <c r="L17">
        <v>40813.577014825416</v>
      </c>
    </row>
    <row r="18" spans="1:12" x14ac:dyDescent="0.2">
      <c r="A18" s="2">
        <v>51400</v>
      </c>
      <c r="B18" s="2">
        <f t="shared" si="0"/>
        <v>2641960000</v>
      </c>
      <c r="C18" s="2">
        <v>90500</v>
      </c>
      <c r="F18" t="s">
        <v>1</v>
      </c>
      <c r="G18">
        <v>2.1803245561254139</v>
      </c>
      <c r="H18">
        <v>1.1771012171552495</v>
      </c>
      <c r="I18">
        <v>1.8522829849710774</v>
      </c>
      <c r="J18">
        <v>6.6106347745471319E-2</v>
      </c>
      <c r="K18">
        <v>-0.14701374990440189</v>
      </c>
      <c r="L18">
        <v>4.5076628621552297</v>
      </c>
    </row>
    <row r="19" spans="1:12" ht="16" thickBot="1" x14ac:dyDescent="0.25">
      <c r="A19" s="2">
        <v>48000</v>
      </c>
      <c r="B19" s="2">
        <f t="shared" si="0"/>
        <v>2304000000</v>
      </c>
      <c r="C19" s="2">
        <v>88800</v>
      </c>
      <c r="F19" s="3" t="s">
        <v>339</v>
      </c>
      <c r="G19" s="3">
        <v>-2.2870063733405954E-6</v>
      </c>
      <c r="H19" s="3">
        <v>1.2764622855630206E-5</v>
      </c>
      <c r="I19" s="3">
        <v>-0.17916756328854988</v>
      </c>
      <c r="J19" s="3">
        <v>0.8580670317101885</v>
      </c>
      <c r="K19" s="3">
        <v>-2.7524934345012804E-5</v>
      </c>
      <c r="L19" s="3">
        <v>2.2950921598331614E-5</v>
      </c>
    </row>
    <row r="20" spans="1:12" x14ac:dyDescent="0.2">
      <c r="A20" s="2">
        <v>46600</v>
      </c>
      <c r="B20" s="2">
        <f t="shared" si="0"/>
        <v>2171560000</v>
      </c>
      <c r="C20" s="2">
        <v>88200</v>
      </c>
      <c r="F20" t="s">
        <v>386</v>
      </c>
    </row>
    <row r="21" spans="1:12" x14ac:dyDescent="0.2">
      <c r="A21" s="2">
        <v>47400</v>
      </c>
      <c r="B21" s="2">
        <f t="shared" si="0"/>
        <v>2246760000</v>
      </c>
      <c r="C21" s="2">
        <v>88100</v>
      </c>
      <c r="G21" t="s">
        <v>366</v>
      </c>
      <c r="H21">
        <f>G18+2*G19*52000</f>
        <v>1.942475893297992</v>
      </c>
      <c r="J21" t="s">
        <v>367</v>
      </c>
    </row>
    <row r="22" spans="1:12" x14ac:dyDescent="0.2">
      <c r="A22" s="2">
        <v>47100</v>
      </c>
      <c r="B22" s="2">
        <f t="shared" si="0"/>
        <v>2218410000</v>
      </c>
      <c r="C22" s="2">
        <v>87900</v>
      </c>
    </row>
    <row r="23" spans="1:12" x14ac:dyDescent="0.2">
      <c r="A23" s="2">
        <v>48900</v>
      </c>
      <c r="B23" s="2">
        <f t="shared" si="0"/>
        <v>2391210000</v>
      </c>
      <c r="C23" s="2">
        <v>87800</v>
      </c>
      <c r="F23" t="s">
        <v>362</v>
      </c>
    </row>
    <row r="24" spans="1:12" ht="16" thickBot="1" x14ac:dyDescent="0.25">
      <c r="A24" s="2">
        <v>46900</v>
      </c>
      <c r="B24" s="2">
        <f t="shared" si="0"/>
        <v>2199610000</v>
      </c>
      <c r="C24" s="2">
        <v>87800</v>
      </c>
    </row>
    <row r="25" spans="1:12" x14ac:dyDescent="0.2">
      <c r="A25" s="2">
        <v>45700</v>
      </c>
      <c r="B25" s="2">
        <f t="shared" si="0"/>
        <v>2088490000</v>
      </c>
      <c r="C25" s="2">
        <v>87000</v>
      </c>
      <c r="F25" s="4" t="s">
        <v>363</v>
      </c>
      <c r="G25" s="4" t="s">
        <v>364</v>
      </c>
      <c r="H25" s="4" t="s">
        <v>365</v>
      </c>
    </row>
    <row r="26" spans="1:12" x14ac:dyDescent="0.2">
      <c r="A26" s="2">
        <v>47800</v>
      </c>
      <c r="B26" s="2">
        <f t="shared" si="0"/>
        <v>2284840000</v>
      </c>
      <c r="C26" s="2">
        <v>86900</v>
      </c>
      <c r="F26">
        <v>1</v>
      </c>
      <c r="G26">
        <v>109772.59420957627</v>
      </c>
      <c r="H26">
        <v>2227.405790423727</v>
      </c>
    </row>
    <row r="27" spans="1:12" x14ac:dyDescent="0.2">
      <c r="A27" s="2">
        <v>45400</v>
      </c>
      <c r="B27" s="2">
        <f t="shared" si="0"/>
        <v>2061160000</v>
      </c>
      <c r="C27" s="2">
        <v>86600</v>
      </c>
      <c r="F27">
        <v>2</v>
      </c>
      <c r="G27">
        <v>95928.37921246796</v>
      </c>
      <c r="H27">
        <v>7071.6207875320397</v>
      </c>
    </row>
    <row r="28" spans="1:12" x14ac:dyDescent="0.2">
      <c r="A28" s="2">
        <v>47300</v>
      </c>
      <c r="B28" s="2">
        <f t="shared" si="0"/>
        <v>2237290000</v>
      </c>
      <c r="C28" s="2">
        <v>86400</v>
      </c>
      <c r="F28">
        <v>3</v>
      </c>
      <c r="G28">
        <v>104608.80071309675</v>
      </c>
      <c r="H28">
        <v>-3608.8007130967453</v>
      </c>
    </row>
    <row r="29" spans="1:12" x14ac:dyDescent="0.2">
      <c r="A29" s="2">
        <v>47500</v>
      </c>
      <c r="B29" s="2">
        <f t="shared" si="0"/>
        <v>2256250000</v>
      </c>
      <c r="C29" s="2">
        <v>86100</v>
      </c>
      <c r="F29">
        <v>4</v>
      </c>
      <c r="G29">
        <v>95734.428933966701</v>
      </c>
      <c r="H29">
        <v>5265.5710660332988</v>
      </c>
    </row>
    <row r="30" spans="1:12" x14ac:dyDescent="0.2">
      <c r="A30" s="2">
        <v>48400</v>
      </c>
      <c r="B30" s="2">
        <f t="shared" si="0"/>
        <v>2342560000</v>
      </c>
      <c r="C30" s="2">
        <v>86000</v>
      </c>
      <c r="F30">
        <v>5</v>
      </c>
      <c r="G30">
        <v>92819.685941151707</v>
      </c>
      <c r="H30">
        <v>8180.3140588482929</v>
      </c>
    </row>
    <row r="31" spans="1:12" x14ac:dyDescent="0.2">
      <c r="A31" s="2">
        <v>44100</v>
      </c>
      <c r="B31" s="2">
        <f t="shared" si="0"/>
        <v>1944810000</v>
      </c>
      <c r="C31" s="2">
        <v>86000</v>
      </c>
      <c r="F31">
        <v>6</v>
      </c>
      <c r="G31">
        <v>95152.30365769811</v>
      </c>
      <c r="H31">
        <v>4447.6963423018897</v>
      </c>
    </row>
    <row r="32" spans="1:12" x14ac:dyDescent="0.2">
      <c r="A32" s="2">
        <v>49900</v>
      </c>
      <c r="B32" s="2">
        <f t="shared" si="0"/>
        <v>2490010000</v>
      </c>
      <c r="C32" s="2">
        <v>85700</v>
      </c>
      <c r="F32">
        <v>7</v>
      </c>
      <c r="G32">
        <v>84996.723820098254</v>
      </c>
      <c r="H32">
        <v>12603.276179901746</v>
      </c>
    </row>
    <row r="33" spans="1:8" x14ac:dyDescent="0.2">
      <c r="A33" s="2">
        <v>48800</v>
      </c>
      <c r="B33" s="2">
        <f t="shared" si="0"/>
        <v>2381440000</v>
      </c>
      <c r="C33" s="2">
        <v>85300</v>
      </c>
      <c r="F33">
        <v>8</v>
      </c>
      <c r="G33">
        <v>87351.29679782872</v>
      </c>
      <c r="H33">
        <v>9348.7032021712803</v>
      </c>
    </row>
    <row r="34" spans="1:8" x14ac:dyDescent="0.2">
      <c r="A34" s="2">
        <v>46300</v>
      </c>
      <c r="B34" s="2">
        <f t="shared" si="0"/>
        <v>2143690000</v>
      </c>
      <c r="C34" s="2">
        <v>85300</v>
      </c>
      <c r="F34">
        <v>9</v>
      </c>
      <c r="G34">
        <v>90089.973901981968</v>
      </c>
      <c r="H34">
        <v>6010.0260980180319</v>
      </c>
    </row>
    <row r="35" spans="1:8" x14ac:dyDescent="0.2">
      <c r="A35" s="2">
        <v>43900</v>
      </c>
      <c r="B35" s="2">
        <f t="shared" si="0"/>
        <v>1927210000</v>
      </c>
      <c r="C35" s="2">
        <v>85300</v>
      </c>
      <c r="F35">
        <v>10</v>
      </c>
      <c r="G35">
        <v>97671.873413243346</v>
      </c>
      <c r="H35">
        <v>-1771.8734132433456</v>
      </c>
    </row>
    <row r="36" spans="1:8" x14ac:dyDescent="0.2">
      <c r="A36" s="2">
        <v>46200</v>
      </c>
      <c r="B36" s="2">
        <f t="shared" si="0"/>
        <v>2134440000</v>
      </c>
      <c r="C36" s="2">
        <v>85200</v>
      </c>
      <c r="F36">
        <v>11</v>
      </c>
      <c r="G36">
        <v>104416.90874033149</v>
      </c>
      <c r="H36">
        <v>-8616.9087403314916</v>
      </c>
    </row>
    <row r="37" spans="1:8" x14ac:dyDescent="0.2">
      <c r="A37" s="2">
        <v>45400</v>
      </c>
      <c r="B37" s="2">
        <f t="shared" si="0"/>
        <v>2061160000</v>
      </c>
      <c r="C37" s="2">
        <v>84700</v>
      </c>
      <c r="F37">
        <v>12</v>
      </c>
      <c r="G37">
        <v>97478.334795889285</v>
      </c>
      <c r="H37">
        <v>-1878.3347958892846</v>
      </c>
    </row>
    <row r="38" spans="1:8" x14ac:dyDescent="0.2">
      <c r="A38" s="2">
        <v>45300</v>
      </c>
      <c r="B38" s="2">
        <f t="shared" si="0"/>
        <v>2052090000</v>
      </c>
      <c r="C38" s="2">
        <v>84700</v>
      </c>
      <c r="F38">
        <v>13</v>
      </c>
      <c r="G38">
        <v>91650.907115995302</v>
      </c>
      <c r="H38">
        <v>3349.0928840046981</v>
      </c>
    </row>
    <row r="39" spans="1:8" x14ac:dyDescent="0.2">
      <c r="A39" s="2">
        <v>45100</v>
      </c>
      <c r="B39" s="2">
        <f t="shared" si="0"/>
        <v>2034010000</v>
      </c>
      <c r="C39" s="2">
        <v>84700</v>
      </c>
      <c r="F39">
        <v>14</v>
      </c>
      <c r="G39">
        <v>90089.973901981968</v>
      </c>
      <c r="H39">
        <v>3810.0260980180319</v>
      </c>
    </row>
    <row r="40" spans="1:8" x14ac:dyDescent="0.2">
      <c r="A40" s="2">
        <v>45400</v>
      </c>
      <c r="B40" s="2">
        <f t="shared" si="0"/>
        <v>2061160000</v>
      </c>
      <c r="C40" s="2">
        <v>84600</v>
      </c>
      <c r="F40">
        <v>15</v>
      </c>
      <c r="G40">
        <v>95928.37921246796</v>
      </c>
      <c r="H40">
        <v>-2928.3792124679603</v>
      </c>
    </row>
    <row r="41" spans="1:8" x14ac:dyDescent="0.2">
      <c r="A41" s="2">
        <v>45900</v>
      </c>
      <c r="B41" s="2">
        <f t="shared" si="0"/>
        <v>2106810000</v>
      </c>
      <c r="C41" s="2">
        <v>84500</v>
      </c>
      <c r="F41">
        <v>16</v>
      </c>
      <c r="G41">
        <v>91260.948253256764</v>
      </c>
      <c r="H41">
        <v>539.05174674323644</v>
      </c>
    </row>
    <row r="42" spans="1:8" x14ac:dyDescent="0.2">
      <c r="A42" s="2">
        <v>46100</v>
      </c>
      <c r="B42" s="2">
        <f t="shared" si="0"/>
        <v>2125210000</v>
      </c>
      <c r="C42" s="2">
        <v>84400</v>
      </c>
      <c r="F42">
        <v>17</v>
      </c>
      <c r="G42">
        <v>93403.457862009105</v>
      </c>
      <c r="H42">
        <v>-2903.4578620091052</v>
      </c>
    </row>
    <row r="43" spans="1:8" x14ac:dyDescent="0.2">
      <c r="A43" s="2">
        <v>49200</v>
      </c>
      <c r="B43" s="2">
        <f t="shared" si="0"/>
        <v>2420640000</v>
      </c>
      <c r="C43" s="2">
        <v>84300</v>
      </c>
      <c r="F43">
        <v>18</v>
      </c>
      <c r="G43">
        <v>86763.271045116897</v>
      </c>
      <c r="H43">
        <v>2036.7289548831031</v>
      </c>
    </row>
    <row r="44" spans="1:8" x14ac:dyDescent="0.2">
      <c r="A44" s="2">
        <v>47300</v>
      </c>
      <c r="B44" s="2">
        <f t="shared" si="0"/>
        <v>2237290000</v>
      </c>
      <c r="C44" s="2">
        <v>84200</v>
      </c>
      <c r="F44">
        <v>19</v>
      </c>
      <c r="G44">
        <v>84013.707790626548</v>
      </c>
      <c r="H44">
        <v>4186.2922093734524</v>
      </c>
    </row>
    <row r="45" spans="1:8" x14ac:dyDescent="0.2">
      <c r="A45" s="2">
        <v>46200</v>
      </c>
      <c r="B45" s="2">
        <f t="shared" si="0"/>
        <v>2134440000</v>
      </c>
      <c r="C45" s="2">
        <v>84200</v>
      </c>
      <c r="F45">
        <v>20</v>
      </c>
      <c r="G45">
        <v>85585.984556251671</v>
      </c>
      <c r="H45">
        <v>2514.0154437483288</v>
      </c>
    </row>
    <row r="46" spans="1:8" x14ac:dyDescent="0.2">
      <c r="A46" s="2">
        <v>47400</v>
      </c>
      <c r="B46" s="2">
        <f t="shared" si="0"/>
        <v>2246760000</v>
      </c>
      <c r="C46" s="2">
        <v>84100</v>
      </c>
      <c r="F46">
        <v>21</v>
      </c>
      <c r="G46">
        <v>84996.723820098254</v>
      </c>
      <c r="H46">
        <v>2903.2761799017462</v>
      </c>
    </row>
    <row r="47" spans="1:8" x14ac:dyDescent="0.2">
      <c r="A47" s="2">
        <v>44700</v>
      </c>
      <c r="B47" s="2">
        <f t="shared" si="0"/>
        <v>1998090000</v>
      </c>
      <c r="C47" s="2">
        <v>84100</v>
      </c>
      <c r="F47">
        <v>22</v>
      </c>
      <c r="G47">
        <v>88526.113319810742</v>
      </c>
      <c r="H47">
        <v>-726.11331981074181</v>
      </c>
    </row>
    <row r="48" spans="1:8" x14ac:dyDescent="0.2">
      <c r="A48" s="2">
        <v>44700</v>
      </c>
      <c r="B48" s="2">
        <f t="shared" si="0"/>
        <v>1998090000</v>
      </c>
      <c r="C48" s="2">
        <v>83900</v>
      </c>
      <c r="F48">
        <v>23</v>
      </c>
      <c r="G48">
        <v>84603.654628691962</v>
      </c>
      <c r="H48">
        <v>3196.345371308038</v>
      </c>
    </row>
    <row r="49" spans="1:8" x14ac:dyDescent="0.2">
      <c r="A49" s="2">
        <v>44900</v>
      </c>
      <c r="B49" s="2">
        <f t="shared" si="0"/>
        <v>2016010000</v>
      </c>
      <c r="C49" s="2">
        <v>83700</v>
      </c>
      <c r="F49">
        <v>24</v>
      </c>
      <c r="G49">
        <v>82241.397309547072</v>
      </c>
      <c r="H49">
        <v>4758.6026904529281</v>
      </c>
    </row>
    <row r="50" spans="1:8" x14ac:dyDescent="0.2">
      <c r="A50" s="2">
        <v>47200</v>
      </c>
      <c r="B50" s="2">
        <f t="shared" si="0"/>
        <v>2227840000</v>
      </c>
      <c r="C50" s="2">
        <v>83300</v>
      </c>
      <c r="F50">
        <v>25</v>
      </c>
      <c r="G50">
        <v>86371.025176005016</v>
      </c>
      <c r="H50">
        <v>528.97482399498404</v>
      </c>
    </row>
    <row r="51" spans="1:8" x14ac:dyDescent="0.2">
      <c r="A51" s="2">
        <v>45100</v>
      </c>
      <c r="B51" s="2">
        <f t="shared" si="0"/>
        <v>2034010000</v>
      </c>
      <c r="C51" s="2">
        <v>83300</v>
      </c>
      <c r="F51">
        <v>26</v>
      </c>
      <c r="G51">
        <v>81649.80382689285</v>
      </c>
      <c r="H51">
        <v>4950.1961731071497</v>
      </c>
    </row>
    <row r="52" spans="1:8" x14ac:dyDescent="0.2">
      <c r="A52" s="2">
        <v>45400</v>
      </c>
      <c r="B52" s="2">
        <f t="shared" si="0"/>
        <v>2061160000</v>
      </c>
      <c r="C52" s="2">
        <v>83200</v>
      </c>
      <c r="F52">
        <v>27</v>
      </c>
      <c r="G52">
        <v>85389.610050994655</v>
      </c>
      <c r="H52">
        <v>1010.3899490053445</v>
      </c>
    </row>
    <row r="53" spans="1:8" x14ac:dyDescent="0.2">
      <c r="A53" s="2">
        <v>44700</v>
      </c>
      <c r="B53" s="2">
        <f t="shared" si="0"/>
        <v>1998090000</v>
      </c>
      <c r="C53" s="2">
        <v>82900</v>
      </c>
      <c r="F53">
        <v>28</v>
      </c>
      <c r="G53">
        <v>85782.313321381211</v>
      </c>
      <c r="H53">
        <v>317.6866786187893</v>
      </c>
    </row>
    <row r="54" spans="1:8" x14ac:dyDescent="0.2">
      <c r="A54" s="2">
        <v>44100</v>
      </c>
      <c r="B54" s="2">
        <f t="shared" si="0"/>
        <v>1944810000</v>
      </c>
      <c r="C54" s="2">
        <v>82800</v>
      </c>
      <c r="F54">
        <v>29</v>
      </c>
      <c r="G54">
        <v>87547.213901811047</v>
      </c>
      <c r="H54">
        <v>-1547.2139018110465</v>
      </c>
    </row>
    <row r="55" spans="1:8" x14ac:dyDescent="0.2">
      <c r="A55" s="2">
        <v>44800</v>
      </c>
      <c r="B55" s="2">
        <f t="shared" si="0"/>
        <v>2007040000</v>
      </c>
      <c r="C55" s="2">
        <v>82700</v>
      </c>
      <c r="F55">
        <v>30</v>
      </c>
      <c r="G55">
        <v>79081.475095467991</v>
      </c>
      <c r="H55">
        <v>6918.5249045320088</v>
      </c>
    </row>
    <row r="56" spans="1:8" x14ac:dyDescent="0.2">
      <c r="A56" s="2">
        <v>43100</v>
      </c>
      <c r="B56" s="2">
        <f t="shared" si="0"/>
        <v>1857610000</v>
      </c>
      <c r="C56" s="2">
        <v>82700</v>
      </c>
      <c r="F56">
        <v>31</v>
      </c>
      <c r="G56">
        <v>90480.481646250089</v>
      </c>
      <c r="H56">
        <v>-4780.4816462500894</v>
      </c>
    </row>
    <row r="57" spans="1:8" x14ac:dyDescent="0.2">
      <c r="A57" s="2">
        <v>47800</v>
      </c>
      <c r="B57" s="2">
        <f t="shared" si="0"/>
        <v>2284840000</v>
      </c>
      <c r="C57" s="2">
        <v>82400</v>
      </c>
      <c r="F57">
        <v>32</v>
      </c>
      <c r="G57">
        <v>88330.424916465738</v>
      </c>
      <c r="H57">
        <v>-3030.4249164657376</v>
      </c>
    </row>
    <row r="58" spans="1:8" x14ac:dyDescent="0.2">
      <c r="A58" s="2">
        <v>44900</v>
      </c>
      <c r="B58" s="2">
        <f t="shared" si="0"/>
        <v>2016010000</v>
      </c>
      <c r="C58" s="2">
        <v>82000</v>
      </c>
      <c r="F58">
        <v>33</v>
      </c>
      <c r="G58">
        <v>83423.349291413921</v>
      </c>
      <c r="H58">
        <v>1876.6507085860794</v>
      </c>
    </row>
    <row r="59" spans="1:8" x14ac:dyDescent="0.2">
      <c r="A59" s="2">
        <v>47500</v>
      </c>
      <c r="B59" s="2">
        <f t="shared" si="0"/>
        <v>2256250000</v>
      </c>
      <c r="C59" s="2">
        <v>81700</v>
      </c>
      <c r="F59">
        <v>34</v>
      </c>
      <c r="G59">
        <v>78685.661496413697</v>
      </c>
      <c r="H59">
        <v>6614.338503586303</v>
      </c>
    </row>
    <row r="60" spans="1:8" x14ac:dyDescent="0.2">
      <c r="A60" s="2">
        <v>42400</v>
      </c>
      <c r="B60" s="2">
        <f t="shared" si="0"/>
        <v>1797760000</v>
      </c>
      <c r="C60" s="2">
        <v>81600</v>
      </c>
      <c r="F60">
        <v>35</v>
      </c>
      <c r="G60">
        <v>83226.471644754783</v>
      </c>
      <c r="H60">
        <v>1973.5283552452165</v>
      </c>
    </row>
    <row r="61" spans="1:8" x14ac:dyDescent="0.2">
      <c r="A61" s="2">
        <v>41600</v>
      </c>
      <c r="B61" s="2">
        <f t="shared" si="0"/>
        <v>1730560000</v>
      </c>
      <c r="C61" s="2">
        <v>81600</v>
      </c>
      <c r="F61">
        <v>36</v>
      </c>
      <c r="G61">
        <v>81649.80382689285</v>
      </c>
      <c r="H61">
        <v>3050.1961731071497</v>
      </c>
    </row>
    <row r="62" spans="1:8" x14ac:dyDescent="0.2">
      <c r="A62" s="2">
        <v>42900</v>
      </c>
      <c r="B62" s="2">
        <f t="shared" si="0"/>
        <v>1840410000</v>
      </c>
      <c r="C62" s="2">
        <v>81500</v>
      </c>
      <c r="F62">
        <v>37</v>
      </c>
      <c r="G62">
        <v>81452.514519086501</v>
      </c>
      <c r="H62">
        <v>3247.4854809134995</v>
      </c>
    </row>
    <row r="63" spans="1:8" x14ac:dyDescent="0.2">
      <c r="A63" s="2">
        <v>41300</v>
      </c>
      <c r="B63" s="2">
        <f t="shared" si="0"/>
        <v>1705690000</v>
      </c>
      <c r="C63" s="2">
        <v>81400</v>
      </c>
      <c r="F63">
        <v>38</v>
      </c>
      <c r="G63">
        <v>81057.798683091416</v>
      </c>
      <c r="H63">
        <v>3642.201316908584</v>
      </c>
    </row>
    <row r="64" spans="1:8" x14ac:dyDescent="0.2">
      <c r="A64" s="2">
        <v>46800</v>
      </c>
      <c r="B64" s="2">
        <f t="shared" si="0"/>
        <v>2190240000</v>
      </c>
      <c r="C64" s="2">
        <v>81300</v>
      </c>
      <c r="F64">
        <v>39</v>
      </c>
      <c r="G64">
        <v>81649.80382689285</v>
      </c>
      <c r="H64">
        <v>2950.1961731071497</v>
      </c>
    </row>
    <row r="65" spans="1:8" x14ac:dyDescent="0.2">
      <c r="A65" s="2">
        <v>42300</v>
      </c>
      <c r="B65" s="2">
        <f t="shared" si="0"/>
        <v>1789290000</v>
      </c>
      <c r="C65" s="2">
        <v>81300</v>
      </c>
      <c r="F65">
        <v>40</v>
      </c>
      <c r="G65">
        <v>82635.564264012559</v>
      </c>
      <c r="H65">
        <v>1864.4357359874411</v>
      </c>
    </row>
    <row r="66" spans="1:8" x14ac:dyDescent="0.2">
      <c r="A66" s="2">
        <v>41700</v>
      </c>
      <c r="B66" s="2">
        <f t="shared" si="0"/>
        <v>1738890000</v>
      </c>
      <c r="C66" s="2">
        <v>81000</v>
      </c>
      <c r="F66">
        <v>41</v>
      </c>
      <c r="G66">
        <v>83029.54825796817</v>
      </c>
      <c r="H66">
        <v>1370.4517420318298</v>
      </c>
    </row>
    <row r="67" spans="1:8" x14ac:dyDescent="0.2">
      <c r="A67" s="2">
        <v>45700</v>
      </c>
      <c r="B67" s="2">
        <f t="shared" ref="B67:B130" si="1">A67^2</f>
        <v>2088490000</v>
      </c>
      <c r="C67" s="2">
        <v>80900</v>
      </c>
      <c r="F67">
        <v>42</v>
      </c>
      <c r="G67">
        <v>89112.904089080956</v>
      </c>
      <c r="H67">
        <v>-4812.9040890809556</v>
      </c>
    </row>
    <row r="68" spans="1:8" x14ac:dyDescent="0.2">
      <c r="A68" s="2">
        <v>45400</v>
      </c>
      <c r="B68" s="2">
        <f t="shared" si="1"/>
        <v>2061160000</v>
      </c>
      <c r="C68" s="2">
        <v>80800</v>
      </c>
      <c r="F68">
        <v>43</v>
      </c>
      <c r="G68">
        <v>85389.610050994655</v>
      </c>
      <c r="H68">
        <v>-1189.6100509946555</v>
      </c>
    </row>
    <row r="69" spans="1:8" x14ac:dyDescent="0.2">
      <c r="A69" s="2">
        <v>43600</v>
      </c>
      <c r="B69" s="2">
        <f t="shared" si="1"/>
        <v>1900960000</v>
      </c>
      <c r="C69" s="2">
        <v>80800</v>
      </c>
      <c r="F69">
        <v>44</v>
      </c>
      <c r="G69">
        <v>83226.471644754783</v>
      </c>
      <c r="H69">
        <v>973.52835524521652</v>
      </c>
    </row>
    <row r="70" spans="1:8" x14ac:dyDescent="0.2">
      <c r="A70" s="2">
        <v>42800</v>
      </c>
      <c r="B70" s="2">
        <f t="shared" si="1"/>
        <v>1831840000</v>
      </c>
      <c r="C70" s="2">
        <v>80700</v>
      </c>
      <c r="F70">
        <v>45</v>
      </c>
      <c r="G70">
        <v>85585.984556251671</v>
      </c>
      <c r="H70">
        <v>-1485.9845562516712</v>
      </c>
    </row>
    <row r="71" spans="1:8" x14ac:dyDescent="0.2">
      <c r="A71" s="2">
        <v>44000</v>
      </c>
      <c r="B71" s="2">
        <f t="shared" si="1"/>
        <v>1936000000</v>
      </c>
      <c r="C71" s="2">
        <v>80600</v>
      </c>
      <c r="F71">
        <v>46</v>
      </c>
      <c r="G71">
        <v>80267.818129571649</v>
      </c>
      <c r="H71">
        <v>3832.1818704283505</v>
      </c>
    </row>
    <row r="72" spans="1:8" x14ac:dyDescent="0.2">
      <c r="A72" s="2">
        <v>46000</v>
      </c>
      <c r="B72" s="2">
        <f t="shared" si="1"/>
        <v>2116000000</v>
      </c>
      <c r="C72" s="2">
        <v>79900</v>
      </c>
      <c r="F72">
        <v>47</v>
      </c>
      <c r="G72">
        <v>80267.818129571649</v>
      </c>
      <c r="H72">
        <v>3632.1818704283505</v>
      </c>
    </row>
    <row r="73" spans="1:8" x14ac:dyDescent="0.2">
      <c r="A73" s="2">
        <v>41400</v>
      </c>
      <c r="B73" s="2">
        <f t="shared" si="1"/>
        <v>1713960000</v>
      </c>
      <c r="C73" s="2">
        <v>79700</v>
      </c>
      <c r="F73">
        <v>48</v>
      </c>
      <c r="G73">
        <v>80662.899886586471</v>
      </c>
      <c r="H73">
        <v>3037.1001134135295</v>
      </c>
    </row>
    <row r="74" spans="1:8" x14ac:dyDescent="0.2">
      <c r="A74" s="2">
        <v>44300</v>
      </c>
      <c r="B74" s="2">
        <f t="shared" si="1"/>
        <v>1962490000</v>
      </c>
      <c r="C74" s="2">
        <v>79500</v>
      </c>
      <c r="F74">
        <v>49</v>
      </c>
      <c r="G74">
        <v>85193.189805610193</v>
      </c>
      <c r="H74">
        <v>-1893.1898056101927</v>
      </c>
    </row>
    <row r="75" spans="1:8" x14ac:dyDescent="0.2">
      <c r="A75" s="2">
        <v>46500</v>
      </c>
      <c r="B75" s="2">
        <f t="shared" si="1"/>
        <v>2162250000</v>
      </c>
      <c r="C75" s="2">
        <v>79400</v>
      </c>
      <c r="F75">
        <v>50</v>
      </c>
      <c r="G75">
        <v>81057.798683091416</v>
      </c>
      <c r="H75">
        <v>2242.201316908584</v>
      </c>
    </row>
    <row r="76" spans="1:8" x14ac:dyDescent="0.2">
      <c r="A76" s="2">
        <v>44500</v>
      </c>
      <c r="B76" s="2">
        <f t="shared" si="1"/>
        <v>1980250000</v>
      </c>
      <c r="C76" s="2">
        <v>79300</v>
      </c>
      <c r="F76">
        <v>51</v>
      </c>
      <c r="G76">
        <v>81649.80382689285</v>
      </c>
      <c r="H76">
        <v>1550.1961731071497</v>
      </c>
    </row>
    <row r="77" spans="1:8" x14ac:dyDescent="0.2">
      <c r="A77" s="2">
        <v>44800</v>
      </c>
      <c r="B77" s="2">
        <f t="shared" si="1"/>
        <v>2007040000</v>
      </c>
      <c r="C77" s="2">
        <v>79000</v>
      </c>
      <c r="F77">
        <v>52</v>
      </c>
      <c r="G77">
        <v>80267.818129571649</v>
      </c>
      <c r="H77">
        <v>2632.1818704283505</v>
      </c>
    </row>
    <row r="78" spans="1:8" x14ac:dyDescent="0.2">
      <c r="A78" s="2">
        <v>43300</v>
      </c>
      <c r="B78" s="2">
        <f t="shared" si="1"/>
        <v>1874890000</v>
      </c>
      <c r="C78" s="2">
        <v>79000</v>
      </c>
      <c r="F78">
        <v>53</v>
      </c>
      <c r="G78">
        <v>79081.475095467991</v>
      </c>
      <c r="H78">
        <v>3718.5249045320088</v>
      </c>
    </row>
    <row r="79" spans="1:8" x14ac:dyDescent="0.2">
      <c r="A79" s="2">
        <v>44500</v>
      </c>
      <c r="B79" s="2">
        <f t="shared" si="1"/>
        <v>1980250000</v>
      </c>
      <c r="C79" s="2">
        <v>78700</v>
      </c>
      <c r="F79">
        <v>54</v>
      </c>
      <c r="G79">
        <v>80465.381878142798</v>
      </c>
      <c r="H79">
        <v>2234.6181218572019</v>
      </c>
    </row>
    <row r="80" spans="1:8" x14ac:dyDescent="0.2">
      <c r="A80" s="2">
        <v>43800</v>
      </c>
      <c r="B80" s="2">
        <f t="shared" si="1"/>
        <v>1918440000</v>
      </c>
      <c r="C80" s="2">
        <v>78700</v>
      </c>
      <c r="F80">
        <v>55</v>
      </c>
      <c r="G80">
        <v>77100.577495097867</v>
      </c>
      <c r="H80">
        <v>5599.4225049021334</v>
      </c>
    </row>
    <row r="81" spans="1:8" x14ac:dyDescent="0.2">
      <c r="A81" s="2">
        <v>45800</v>
      </c>
      <c r="B81" s="2">
        <f t="shared" si="1"/>
        <v>2097640000</v>
      </c>
      <c r="C81" s="2">
        <v>78500</v>
      </c>
      <c r="F81">
        <v>56</v>
      </c>
      <c r="G81">
        <v>86371.025176005016</v>
      </c>
      <c r="H81">
        <v>-3971.025176005016</v>
      </c>
    </row>
    <row r="82" spans="1:8" x14ac:dyDescent="0.2">
      <c r="A82" s="2">
        <v>42200</v>
      </c>
      <c r="B82" s="2">
        <f t="shared" si="1"/>
        <v>1780840000</v>
      </c>
      <c r="C82" s="2">
        <v>78400</v>
      </c>
      <c r="F82">
        <v>57</v>
      </c>
      <c r="G82">
        <v>80662.899886586471</v>
      </c>
      <c r="H82">
        <v>1337.1001134135295</v>
      </c>
    </row>
    <row r="83" spans="1:8" x14ac:dyDescent="0.2">
      <c r="A83" s="2">
        <v>42800</v>
      </c>
      <c r="B83" s="2">
        <f t="shared" si="1"/>
        <v>1831840000</v>
      </c>
      <c r="C83" s="2">
        <v>78300</v>
      </c>
      <c r="F83">
        <v>58</v>
      </c>
      <c r="G83">
        <v>85782.313321381211</v>
      </c>
      <c r="H83">
        <v>-4082.3133213812107</v>
      </c>
    </row>
    <row r="84" spans="1:8" x14ac:dyDescent="0.2">
      <c r="A84" s="2">
        <v>41800</v>
      </c>
      <c r="B84" s="2">
        <f t="shared" si="1"/>
        <v>1747240000</v>
      </c>
      <c r="C84" s="2">
        <v>78300</v>
      </c>
      <c r="F84">
        <v>59</v>
      </c>
      <c r="G84">
        <v>75711.227637254517</v>
      </c>
      <c r="H84">
        <v>5888.7723627454834</v>
      </c>
    </row>
    <row r="85" spans="1:8" x14ac:dyDescent="0.2">
      <c r="A85" s="2">
        <v>45600</v>
      </c>
      <c r="B85" s="2">
        <f t="shared" si="1"/>
        <v>2079360000</v>
      </c>
      <c r="C85" s="2">
        <v>78200</v>
      </c>
      <c r="F85">
        <v>60</v>
      </c>
      <c r="G85">
        <v>74120.654820642667</v>
      </c>
      <c r="H85">
        <v>7479.3451793573331</v>
      </c>
    </row>
    <row r="86" spans="1:8" x14ac:dyDescent="0.2">
      <c r="A86" s="2">
        <v>43100</v>
      </c>
      <c r="B86" s="2">
        <f t="shared" si="1"/>
        <v>1857610000</v>
      </c>
      <c r="C86" s="2">
        <v>78100</v>
      </c>
      <c r="F86">
        <v>61</v>
      </c>
      <c r="G86">
        <v>76703.849093494253</v>
      </c>
      <c r="H86">
        <v>4796.1509065057471</v>
      </c>
    </row>
    <row r="87" spans="1:8" x14ac:dyDescent="0.2">
      <c r="A87" s="2">
        <v>47000</v>
      </c>
      <c r="B87" s="2">
        <f t="shared" si="1"/>
        <v>2209000000</v>
      </c>
      <c r="C87" s="2">
        <v>77800</v>
      </c>
      <c r="F87">
        <v>62</v>
      </c>
      <c r="G87">
        <v>73523.435302310027</v>
      </c>
      <c r="H87">
        <v>7876.5646976899734</v>
      </c>
    </row>
    <row r="88" spans="1:8" x14ac:dyDescent="0.2">
      <c r="A88" s="2">
        <v>45100</v>
      </c>
      <c r="B88" s="2">
        <f t="shared" si="1"/>
        <v>2034010000</v>
      </c>
      <c r="C88" s="2">
        <v>77800</v>
      </c>
      <c r="F88">
        <v>63</v>
      </c>
      <c r="G88">
        <v>84407.051422797624</v>
      </c>
      <c r="H88">
        <v>-3107.0514227976237</v>
      </c>
    </row>
    <row r="89" spans="1:8" x14ac:dyDescent="0.2">
      <c r="A89" s="2">
        <v>46600</v>
      </c>
      <c r="B89" s="2">
        <f t="shared" si="1"/>
        <v>2171560000</v>
      </c>
      <c r="C89" s="2">
        <v>77500</v>
      </c>
      <c r="F89">
        <v>64</v>
      </c>
      <c r="G89">
        <v>75512.566125624173</v>
      </c>
      <c r="H89">
        <v>5787.4338743758271</v>
      </c>
    </row>
    <row r="90" spans="1:8" x14ac:dyDescent="0.2">
      <c r="A90" s="2">
        <v>37500</v>
      </c>
      <c r="B90" s="2">
        <f t="shared" si="1"/>
        <v>1406250000</v>
      </c>
      <c r="C90" s="2">
        <v>76700</v>
      </c>
      <c r="F90">
        <v>65</v>
      </c>
      <c r="G90">
        <v>74319.636513165286</v>
      </c>
      <c r="H90">
        <v>6680.3634868347144</v>
      </c>
    </row>
    <row r="91" spans="1:8" x14ac:dyDescent="0.2">
      <c r="A91" s="2">
        <v>41100</v>
      </c>
      <c r="B91" s="2">
        <f t="shared" si="1"/>
        <v>1689210000</v>
      </c>
      <c r="C91" s="2">
        <v>76300</v>
      </c>
      <c r="F91">
        <v>66</v>
      </c>
      <c r="G91">
        <v>82241.397309547072</v>
      </c>
      <c r="H91">
        <v>-1341.3973095470719</v>
      </c>
    </row>
    <row r="92" spans="1:8" x14ac:dyDescent="0.2">
      <c r="A92" s="2">
        <v>42800</v>
      </c>
      <c r="B92" s="2">
        <f t="shared" si="1"/>
        <v>1831840000</v>
      </c>
      <c r="C92" s="2">
        <v>76100</v>
      </c>
      <c r="F92">
        <v>67</v>
      </c>
      <c r="G92">
        <v>81649.80382689285</v>
      </c>
      <c r="H92">
        <v>-849.80382689285034</v>
      </c>
    </row>
    <row r="93" spans="1:8" x14ac:dyDescent="0.2">
      <c r="A93" s="2">
        <v>43800</v>
      </c>
      <c r="B93" s="2">
        <f t="shared" si="1"/>
        <v>1918440000</v>
      </c>
      <c r="C93" s="2">
        <v>76000</v>
      </c>
      <c r="F93">
        <v>68</v>
      </c>
      <c r="G93">
        <v>78091.598046876272</v>
      </c>
      <c r="H93">
        <v>2708.4019531237282</v>
      </c>
    </row>
    <row r="94" spans="1:8" x14ac:dyDescent="0.2">
      <c r="A94" s="2">
        <v>43100</v>
      </c>
      <c r="B94" s="2">
        <f t="shared" si="1"/>
        <v>1857610000</v>
      </c>
      <c r="C94" s="2">
        <v>75900</v>
      </c>
      <c r="F94">
        <v>69</v>
      </c>
      <c r="G94">
        <v>76505.416282501232</v>
      </c>
      <c r="H94">
        <v>4194.5837174987682</v>
      </c>
    </row>
    <row r="95" spans="1:8" x14ac:dyDescent="0.2">
      <c r="A95" s="2">
        <v>43200</v>
      </c>
      <c r="B95" s="2">
        <f t="shared" si="1"/>
        <v>1866240000</v>
      </c>
      <c r="C95" s="2">
        <v>75500</v>
      </c>
      <c r="F95">
        <v>70</v>
      </c>
      <c r="G95">
        <v>78883.591166004582</v>
      </c>
      <c r="H95">
        <v>1716.4088339954178</v>
      </c>
    </row>
    <row r="96" spans="1:8" x14ac:dyDescent="0.2">
      <c r="A96" s="2">
        <v>40800</v>
      </c>
      <c r="B96" s="2">
        <f t="shared" si="1"/>
        <v>1664640000</v>
      </c>
      <c r="C96" s="2">
        <v>75500</v>
      </c>
      <c r="F96">
        <v>71</v>
      </c>
      <c r="G96">
        <v>82832.579131054095</v>
      </c>
      <c r="H96">
        <v>-2932.5791310540953</v>
      </c>
    </row>
    <row r="97" spans="1:8" x14ac:dyDescent="0.2">
      <c r="A97" s="2">
        <v>42700</v>
      </c>
      <c r="B97" s="2">
        <f t="shared" si="1"/>
        <v>1823290000</v>
      </c>
      <c r="C97" s="2">
        <v>75400</v>
      </c>
      <c r="F97">
        <v>72</v>
      </c>
      <c r="G97">
        <v>73722.554215215045</v>
      </c>
      <c r="H97">
        <v>5977.4457847849553</v>
      </c>
    </row>
    <row r="98" spans="1:8" x14ac:dyDescent="0.2">
      <c r="A98" s="2">
        <v>43800</v>
      </c>
      <c r="B98" s="2">
        <f t="shared" si="1"/>
        <v>1918440000</v>
      </c>
      <c r="C98" s="2">
        <v>74600</v>
      </c>
      <c r="F98">
        <v>73</v>
      </c>
      <c r="G98">
        <v>79477.10573401241</v>
      </c>
      <c r="H98">
        <v>22.894265987590188</v>
      </c>
    </row>
    <row r="99" spans="1:8" x14ac:dyDescent="0.2">
      <c r="A99" s="2">
        <v>42300</v>
      </c>
      <c r="B99" s="2">
        <f t="shared" si="1"/>
        <v>1789290000</v>
      </c>
      <c r="C99" s="2">
        <v>74600</v>
      </c>
      <c r="F99">
        <v>74</v>
      </c>
      <c r="G99">
        <v>83816.96736434981</v>
      </c>
      <c r="H99">
        <v>-4416.9673643498099</v>
      </c>
    </row>
    <row r="100" spans="1:8" x14ac:dyDescent="0.2">
      <c r="A100" s="2">
        <v>39200</v>
      </c>
      <c r="B100" s="2">
        <f t="shared" si="1"/>
        <v>1536640000</v>
      </c>
      <c r="C100" s="2">
        <v>74500</v>
      </c>
      <c r="F100">
        <v>75</v>
      </c>
      <c r="G100">
        <v>79872.553412046967</v>
      </c>
      <c r="H100">
        <v>-572.55341204696742</v>
      </c>
    </row>
    <row r="101" spans="1:8" x14ac:dyDescent="0.2">
      <c r="A101" s="2">
        <v>45700</v>
      </c>
      <c r="B101" s="2">
        <f t="shared" si="1"/>
        <v>2088490000</v>
      </c>
      <c r="C101" s="2">
        <v>74000</v>
      </c>
      <c r="F101">
        <v>76</v>
      </c>
      <c r="G101">
        <v>80465.381878142798</v>
      </c>
      <c r="H101">
        <v>-1465.3818781427981</v>
      </c>
    </row>
    <row r="102" spans="1:8" x14ac:dyDescent="0.2">
      <c r="A102" s="2">
        <v>43100</v>
      </c>
      <c r="B102" s="2">
        <f t="shared" si="1"/>
        <v>1857610000</v>
      </c>
      <c r="C102" s="2">
        <v>74000</v>
      </c>
      <c r="F102">
        <v>77</v>
      </c>
      <c r="G102">
        <v>77497.122936191634</v>
      </c>
      <c r="H102">
        <v>1502.8770638083661</v>
      </c>
    </row>
    <row r="103" spans="1:8" x14ac:dyDescent="0.2">
      <c r="A103" s="2">
        <v>41800</v>
      </c>
      <c r="B103" s="2">
        <f t="shared" si="1"/>
        <v>1747240000</v>
      </c>
      <c r="C103" s="2">
        <v>74000</v>
      </c>
      <c r="F103">
        <v>78</v>
      </c>
      <c r="G103">
        <v>79872.553412046967</v>
      </c>
      <c r="H103">
        <v>-1172.5534120469674</v>
      </c>
    </row>
    <row r="104" spans="1:8" x14ac:dyDescent="0.2">
      <c r="A104" s="2">
        <v>42300</v>
      </c>
      <c r="B104" s="2">
        <f t="shared" si="1"/>
        <v>1789290000</v>
      </c>
      <c r="C104" s="2">
        <v>73800</v>
      </c>
      <c r="F104">
        <v>79</v>
      </c>
      <c r="G104">
        <v>78487.68608669535</v>
      </c>
      <c r="H104">
        <v>212.31391330464976</v>
      </c>
    </row>
    <row r="105" spans="1:8" x14ac:dyDescent="0.2">
      <c r="A105" s="2">
        <v>41100</v>
      </c>
      <c r="B105" s="2">
        <f t="shared" si="1"/>
        <v>1689210000</v>
      </c>
      <c r="C105" s="2">
        <v>73500</v>
      </c>
      <c r="F105">
        <v>80</v>
      </c>
      <c r="G105">
        <v>82438.503656843546</v>
      </c>
      <c r="H105">
        <v>-3938.5036568435462</v>
      </c>
    </row>
    <row r="106" spans="1:8" x14ac:dyDescent="0.2">
      <c r="A106" s="2">
        <v>44900</v>
      </c>
      <c r="B106" s="2">
        <f t="shared" si="1"/>
        <v>2016010000</v>
      </c>
      <c r="C106" s="2">
        <v>73400</v>
      </c>
      <c r="F106">
        <v>81</v>
      </c>
      <c r="G106">
        <v>75313.858873866353</v>
      </c>
      <c r="H106">
        <v>3086.141126133647</v>
      </c>
    </row>
    <row r="107" spans="1:8" x14ac:dyDescent="0.2">
      <c r="A107" s="2">
        <v>42200</v>
      </c>
      <c r="B107" s="2">
        <f t="shared" si="1"/>
        <v>1780840000</v>
      </c>
      <c r="C107" s="2">
        <v>73400</v>
      </c>
      <c r="F107">
        <v>82</v>
      </c>
      <c r="G107">
        <v>76505.416282501232</v>
      </c>
      <c r="H107">
        <v>1794.5837174987682</v>
      </c>
    </row>
    <row r="108" spans="1:8" x14ac:dyDescent="0.2">
      <c r="A108" s="2">
        <v>42000</v>
      </c>
      <c r="B108" s="2">
        <f t="shared" si="1"/>
        <v>1764000000</v>
      </c>
      <c r="C108" s="2">
        <v>73400</v>
      </c>
      <c r="F108">
        <v>83</v>
      </c>
      <c r="G108">
        <v>74518.572465560428</v>
      </c>
      <c r="H108">
        <v>3781.4275344395719</v>
      </c>
    </row>
    <row r="109" spans="1:8" x14ac:dyDescent="0.2">
      <c r="A109" s="2">
        <v>43500</v>
      </c>
      <c r="B109" s="2">
        <f t="shared" si="1"/>
        <v>1892250000</v>
      </c>
      <c r="C109" s="2">
        <v>73100</v>
      </c>
      <c r="F109">
        <v>84</v>
      </c>
      <c r="G109">
        <v>82044.245222123136</v>
      </c>
      <c r="H109">
        <v>-3844.245222123136</v>
      </c>
    </row>
    <row r="110" spans="1:8" x14ac:dyDescent="0.2">
      <c r="A110" s="2">
        <v>42100</v>
      </c>
      <c r="B110" s="2">
        <f t="shared" si="1"/>
        <v>1772410000</v>
      </c>
      <c r="C110" s="2">
        <v>73000</v>
      </c>
      <c r="F110">
        <v>85</v>
      </c>
      <c r="G110">
        <v>77100.577495097867</v>
      </c>
      <c r="H110">
        <v>999.42250490213337</v>
      </c>
    </row>
    <row r="111" spans="1:8" x14ac:dyDescent="0.2">
      <c r="A111" s="2">
        <v>45900</v>
      </c>
      <c r="B111" s="2">
        <f t="shared" si="1"/>
        <v>2106810000</v>
      </c>
      <c r="C111" s="2">
        <v>72600</v>
      </c>
      <c r="F111">
        <v>86</v>
      </c>
      <c r="G111">
        <v>84800.212094458839</v>
      </c>
      <c r="H111">
        <v>-7000.2120944588387</v>
      </c>
    </row>
    <row r="112" spans="1:8" x14ac:dyDescent="0.2">
      <c r="A112" s="2">
        <v>41500</v>
      </c>
      <c r="B112" s="2">
        <f t="shared" si="1"/>
        <v>1722250000</v>
      </c>
      <c r="C112" s="2">
        <v>72600</v>
      </c>
      <c r="F112">
        <v>87</v>
      </c>
      <c r="G112">
        <v>81057.798683091416</v>
      </c>
      <c r="H112">
        <v>-3257.798683091416</v>
      </c>
    </row>
    <row r="113" spans="1:8" x14ac:dyDescent="0.2">
      <c r="A113" s="2">
        <v>43000</v>
      </c>
      <c r="B113" s="2">
        <f t="shared" si="1"/>
        <v>1849000000</v>
      </c>
      <c r="C113" s="2">
        <v>72500</v>
      </c>
      <c r="F113">
        <v>88</v>
      </c>
      <c r="G113">
        <v>84013.707790626548</v>
      </c>
      <c r="H113">
        <v>-6513.7077906265476</v>
      </c>
    </row>
    <row r="114" spans="1:8" x14ac:dyDescent="0.2">
      <c r="A114" s="2">
        <v>43400</v>
      </c>
      <c r="B114" s="2">
        <f t="shared" si="1"/>
        <v>1883560000</v>
      </c>
      <c r="C114" s="2">
        <v>72100</v>
      </c>
      <c r="F114">
        <v>89</v>
      </c>
      <c r="G114">
        <v>65923.023177466574</v>
      </c>
      <c r="H114">
        <v>10776.976822533426</v>
      </c>
    </row>
    <row r="115" spans="1:8" x14ac:dyDescent="0.2">
      <c r="A115" s="2">
        <v>40000</v>
      </c>
      <c r="B115" s="2">
        <f t="shared" si="1"/>
        <v>1600000000</v>
      </c>
      <c r="C115" s="2">
        <v>71700</v>
      </c>
      <c r="F115">
        <v>90</v>
      </c>
      <c r="G115">
        <v>73125.060256117606</v>
      </c>
      <c r="H115">
        <v>3174.9397438823944</v>
      </c>
    </row>
    <row r="116" spans="1:8" x14ac:dyDescent="0.2">
      <c r="A116" s="2">
        <v>45200</v>
      </c>
      <c r="B116" s="2">
        <f t="shared" si="1"/>
        <v>2043040000</v>
      </c>
      <c r="C116" s="2">
        <v>71600</v>
      </c>
      <c r="F116">
        <v>91</v>
      </c>
      <c r="G116">
        <v>76505.416282501232</v>
      </c>
      <c r="H116">
        <v>-405.41628250123176</v>
      </c>
    </row>
    <row r="117" spans="1:8" x14ac:dyDescent="0.2">
      <c r="A117" s="2">
        <v>38000</v>
      </c>
      <c r="B117" s="2">
        <f t="shared" si="1"/>
        <v>1444000000</v>
      </c>
      <c r="C117" s="2">
        <v>71400</v>
      </c>
      <c r="F117">
        <v>92</v>
      </c>
      <c r="G117">
        <v>78487.68608669535</v>
      </c>
      <c r="H117">
        <v>-2487.6860866953502</v>
      </c>
    </row>
    <row r="118" spans="1:8" x14ac:dyDescent="0.2">
      <c r="A118" s="2">
        <v>42600</v>
      </c>
      <c r="B118" s="2">
        <f t="shared" si="1"/>
        <v>1814760000</v>
      </c>
      <c r="C118" s="2">
        <v>71100</v>
      </c>
      <c r="F118">
        <v>93</v>
      </c>
      <c r="G118">
        <v>77100.577495097867</v>
      </c>
      <c r="H118">
        <v>-1200.5774950978666</v>
      </c>
    </row>
    <row r="119" spans="1:8" x14ac:dyDescent="0.2">
      <c r="A119" s="2">
        <v>41100</v>
      </c>
      <c r="B119" s="2">
        <f t="shared" si="1"/>
        <v>1689210000</v>
      </c>
      <c r="C119" s="2">
        <v>71100</v>
      </c>
      <c r="F119">
        <v>94</v>
      </c>
      <c r="G119">
        <v>77298.873085708488</v>
      </c>
      <c r="H119">
        <v>-1798.8730857084884</v>
      </c>
    </row>
    <row r="120" spans="1:8" x14ac:dyDescent="0.2">
      <c r="A120" s="2">
        <v>42600</v>
      </c>
      <c r="B120" s="2">
        <f t="shared" si="1"/>
        <v>1814760000</v>
      </c>
      <c r="C120" s="2">
        <v>70900</v>
      </c>
      <c r="F120">
        <v>95</v>
      </c>
      <c r="G120">
        <v>72527.154635872954</v>
      </c>
      <c r="H120">
        <v>2972.8453641270462</v>
      </c>
    </row>
    <row r="121" spans="1:8" x14ac:dyDescent="0.2">
      <c r="A121" s="2">
        <v>38600</v>
      </c>
      <c r="B121" s="2">
        <f t="shared" si="1"/>
        <v>1489960000</v>
      </c>
      <c r="C121" s="2">
        <v>70900</v>
      </c>
      <c r="F121">
        <v>96</v>
      </c>
      <c r="G121">
        <v>76306.937731380749</v>
      </c>
      <c r="H121">
        <v>-906.93773138074903</v>
      </c>
    </row>
    <row r="122" spans="1:8" x14ac:dyDescent="0.2">
      <c r="A122" s="2">
        <v>42500</v>
      </c>
      <c r="B122" s="2">
        <f t="shared" si="1"/>
        <v>1806250000</v>
      </c>
      <c r="C122" s="2">
        <v>70700</v>
      </c>
      <c r="F122">
        <v>97</v>
      </c>
      <c r="G122">
        <v>78487.68608669535</v>
      </c>
      <c r="H122">
        <v>-3887.6860866953502</v>
      </c>
    </row>
    <row r="123" spans="1:8" x14ac:dyDescent="0.2">
      <c r="A123" s="2">
        <v>41100</v>
      </c>
      <c r="B123" s="2">
        <f t="shared" si="1"/>
        <v>1689210000</v>
      </c>
      <c r="C123" s="2">
        <v>70300</v>
      </c>
      <c r="F123">
        <v>98</v>
      </c>
      <c r="G123">
        <v>75512.566125624173</v>
      </c>
      <c r="H123">
        <v>-912.56612562417286</v>
      </c>
    </row>
    <row r="124" spans="1:8" x14ac:dyDescent="0.2">
      <c r="A124" s="2">
        <v>38000</v>
      </c>
      <c r="B124" s="2">
        <f t="shared" si="1"/>
        <v>1444000000</v>
      </c>
      <c r="C124" s="2">
        <v>70300</v>
      </c>
      <c r="F124">
        <v>99</v>
      </c>
      <c r="G124">
        <v>69331.372161859894</v>
      </c>
      <c r="H124">
        <v>5168.6278381401062</v>
      </c>
    </row>
    <row r="125" spans="1:8" x14ac:dyDescent="0.2">
      <c r="A125" s="2">
        <v>39200</v>
      </c>
      <c r="B125" s="2">
        <f t="shared" si="1"/>
        <v>1536640000</v>
      </c>
      <c r="C125" s="2">
        <v>70100</v>
      </c>
      <c r="F125">
        <v>100</v>
      </c>
      <c r="G125">
        <v>82241.397309547072</v>
      </c>
      <c r="H125">
        <v>-8241.3973095470719</v>
      </c>
    </row>
    <row r="126" spans="1:8" x14ac:dyDescent="0.2">
      <c r="A126" s="2">
        <v>40800</v>
      </c>
      <c r="B126" s="2">
        <f t="shared" si="1"/>
        <v>1664640000</v>
      </c>
      <c r="C126" s="2">
        <v>69500</v>
      </c>
      <c r="F126">
        <v>101</v>
      </c>
      <c r="G126">
        <v>77100.577495097867</v>
      </c>
      <c r="H126">
        <v>-3100.5774950978666</v>
      </c>
    </row>
    <row r="127" spans="1:8" x14ac:dyDescent="0.2">
      <c r="A127" s="2">
        <v>36100</v>
      </c>
      <c r="B127" s="2">
        <f t="shared" si="1"/>
        <v>1303210000</v>
      </c>
      <c r="C127" s="2">
        <v>69500</v>
      </c>
      <c r="F127">
        <v>102</v>
      </c>
      <c r="G127">
        <v>74518.572465560428</v>
      </c>
      <c r="H127">
        <v>-518.5724655604281</v>
      </c>
    </row>
    <row r="128" spans="1:8" x14ac:dyDescent="0.2">
      <c r="A128" s="2">
        <v>40400</v>
      </c>
      <c r="B128" s="2">
        <f t="shared" si="1"/>
        <v>1632160000</v>
      </c>
      <c r="C128" s="2">
        <v>69100</v>
      </c>
      <c r="F128">
        <v>103</v>
      </c>
      <c r="G128">
        <v>75512.566125624173</v>
      </c>
      <c r="H128">
        <v>-1712.5661256241729</v>
      </c>
    </row>
    <row r="129" spans="1:8" x14ac:dyDescent="0.2">
      <c r="A129" s="2">
        <v>42000</v>
      </c>
      <c r="B129" s="2">
        <f t="shared" si="1"/>
        <v>1764000000</v>
      </c>
      <c r="C129" s="2">
        <v>68400</v>
      </c>
      <c r="F129">
        <v>104</v>
      </c>
      <c r="G129">
        <v>73125.060256117606</v>
      </c>
      <c r="H129">
        <v>374.9397438823944</v>
      </c>
    </row>
    <row r="130" spans="1:8" x14ac:dyDescent="0.2">
      <c r="A130" s="2">
        <v>40200</v>
      </c>
      <c r="B130" s="2">
        <f t="shared" si="1"/>
        <v>1616040000</v>
      </c>
      <c r="C130" s="2">
        <v>67500</v>
      </c>
      <c r="F130">
        <v>105</v>
      </c>
      <c r="G130">
        <v>80662.899886586471</v>
      </c>
      <c r="H130">
        <v>-7262.8998865864705</v>
      </c>
    </row>
    <row r="131" spans="1:8" x14ac:dyDescent="0.2">
      <c r="A131" s="2">
        <v>42400</v>
      </c>
      <c r="B131" s="2">
        <f t="shared" ref="B131:B143" si="2">A131^2</f>
        <v>1797760000</v>
      </c>
      <c r="C131" s="2">
        <v>67100</v>
      </c>
      <c r="F131">
        <v>106</v>
      </c>
      <c r="G131">
        <v>75313.858873866353</v>
      </c>
      <c r="H131">
        <v>-1913.858873866353</v>
      </c>
    </row>
    <row r="132" spans="1:8" x14ac:dyDescent="0.2">
      <c r="A132" s="2">
        <v>41400</v>
      </c>
      <c r="B132" s="2">
        <f t="shared" si="2"/>
        <v>1713960000</v>
      </c>
      <c r="C132" s="2">
        <v>67100</v>
      </c>
      <c r="F132">
        <v>107</v>
      </c>
      <c r="G132">
        <v>74916.307149968328</v>
      </c>
      <c r="H132">
        <v>-1516.3071499683283</v>
      </c>
    </row>
    <row r="133" spans="1:8" x14ac:dyDescent="0.2">
      <c r="A133" s="2">
        <v>39300</v>
      </c>
      <c r="B133" s="2">
        <f t="shared" si="2"/>
        <v>1544490000</v>
      </c>
      <c r="C133" s="2">
        <v>66400</v>
      </c>
      <c r="F133">
        <v>108</v>
      </c>
      <c r="G133">
        <v>77893.485416775526</v>
      </c>
      <c r="H133">
        <v>-4793.4854167755257</v>
      </c>
    </row>
    <row r="134" spans="1:8" x14ac:dyDescent="0.2">
      <c r="A134" s="2">
        <v>37800</v>
      </c>
      <c r="B134" s="2">
        <f t="shared" si="2"/>
        <v>1428840000</v>
      </c>
      <c r="C134" s="2">
        <v>66200</v>
      </c>
      <c r="F134">
        <v>109</v>
      </c>
      <c r="G134">
        <v>75115.105881981071</v>
      </c>
      <c r="H134">
        <v>-2115.1058819810714</v>
      </c>
    </row>
    <row r="135" spans="1:8" x14ac:dyDescent="0.2">
      <c r="A135" s="2">
        <v>38900</v>
      </c>
      <c r="B135" s="2">
        <f t="shared" si="2"/>
        <v>1513210000</v>
      </c>
      <c r="C135" s="2">
        <v>65800</v>
      </c>
      <c r="F135">
        <v>110</v>
      </c>
      <c r="G135">
        <v>82635.564264012559</v>
      </c>
      <c r="H135">
        <v>-10035.564264012559</v>
      </c>
    </row>
    <row r="136" spans="1:8" x14ac:dyDescent="0.2">
      <c r="A136" s="2">
        <v>41400</v>
      </c>
      <c r="B136" s="2">
        <f t="shared" si="2"/>
        <v>1713960000</v>
      </c>
      <c r="C136" s="2">
        <v>64800</v>
      </c>
      <c r="F136">
        <v>111</v>
      </c>
      <c r="G136">
        <v>73921.627387992587</v>
      </c>
      <c r="H136">
        <v>-1321.6273879925866</v>
      </c>
    </row>
    <row r="137" spans="1:8" x14ac:dyDescent="0.2">
      <c r="A137" s="2">
        <v>39100</v>
      </c>
      <c r="B137" s="2">
        <f t="shared" si="2"/>
        <v>1528810000</v>
      </c>
      <c r="C137" s="2">
        <v>64500</v>
      </c>
      <c r="F137">
        <v>112</v>
      </c>
      <c r="G137">
        <v>76902.236164359798</v>
      </c>
      <c r="H137">
        <v>-4402.2361643597978</v>
      </c>
    </row>
    <row r="138" spans="1:8" x14ac:dyDescent="0.2">
      <c r="A138" s="2">
        <v>37500</v>
      </c>
      <c r="B138" s="2">
        <f t="shared" si="2"/>
        <v>1406250000</v>
      </c>
      <c r="C138" s="2">
        <v>64400</v>
      </c>
      <c r="F138">
        <v>113</v>
      </c>
      <c r="G138">
        <v>77695.327046547303</v>
      </c>
      <c r="H138">
        <v>-5595.3270465473033</v>
      </c>
    </row>
    <row r="139" spans="1:8" x14ac:dyDescent="0.2">
      <c r="A139" s="2">
        <v>38700</v>
      </c>
      <c r="B139" s="2">
        <f t="shared" si="2"/>
        <v>1497690000</v>
      </c>
      <c r="C139" s="2">
        <v>63300</v>
      </c>
      <c r="F139">
        <v>114</v>
      </c>
      <c r="G139">
        <v>70930.727082945363</v>
      </c>
      <c r="H139">
        <v>769.27291705463722</v>
      </c>
    </row>
    <row r="140" spans="1:8" x14ac:dyDescent="0.2">
      <c r="A140" s="2">
        <v>38700</v>
      </c>
      <c r="B140" s="2">
        <f t="shared" si="2"/>
        <v>1497690000</v>
      </c>
      <c r="C140" s="2">
        <v>62600</v>
      </c>
      <c r="F140">
        <v>115</v>
      </c>
      <c r="G140">
        <v>81255.179471152704</v>
      </c>
      <c r="H140">
        <v>-9655.1794711527036</v>
      </c>
    </row>
    <row r="141" spans="1:8" x14ac:dyDescent="0.2">
      <c r="A141" s="2">
        <v>40800</v>
      </c>
      <c r="B141" s="2">
        <f t="shared" si="2"/>
        <v>1664640000</v>
      </c>
      <c r="C141" s="2">
        <v>62400</v>
      </c>
      <c r="F141">
        <v>116</v>
      </c>
      <c r="G141">
        <v>66926.850964935671</v>
      </c>
      <c r="H141">
        <v>4473.1490350643289</v>
      </c>
    </row>
    <row r="142" spans="1:8" x14ac:dyDescent="0.2">
      <c r="A142" s="2">
        <v>35800</v>
      </c>
      <c r="B142" s="2">
        <f t="shared" si="2"/>
        <v>1281640000</v>
      </c>
      <c r="C142" s="2">
        <v>60600</v>
      </c>
      <c r="F142">
        <v>117</v>
      </c>
      <c r="G142">
        <v>76108.413440132805</v>
      </c>
      <c r="H142">
        <v>-5008.4134401328047</v>
      </c>
    </row>
    <row r="143" spans="1:8" x14ac:dyDescent="0.2">
      <c r="A143" s="2">
        <v>34800</v>
      </c>
      <c r="B143" s="2">
        <f t="shared" si="2"/>
        <v>1211040000</v>
      </c>
      <c r="C143" s="2">
        <v>60600</v>
      </c>
      <c r="F143">
        <v>118</v>
      </c>
      <c r="G143">
        <v>73125.060256117606</v>
      </c>
      <c r="H143">
        <v>-2025.0602561176056</v>
      </c>
    </row>
    <row r="144" spans="1:8" x14ac:dyDescent="0.2">
      <c r="A144" s="2"/>
      <c r="B144" s="2"/>
      <c r="C144" s="2"/>
      <c r="F144">
        <v>119</v>
      </c>
      <c r="G144">
        <v>76108.413440132805</v>
      </c>
      <c r="H144">
        <v>-5208.4134401328047</v>
      </c>
    </row>
    <row r="145" spans="1:8" x14ac:dyDescent="0.2">
      <c r="A145" s="2"/>
      <c r="B145" s="2"/>
      <c r="C145" s="2"/>
      <c r="F145">
        <v>120</v>
      </c>
      <c r="G145">
        <v>68129.934885692186</v>
      </c>
      <c r="H145">
        <v>2770.0651143078139</v>
      </c>
    </row>
    <row r="146" spans="1:8" x14ac:dyDescent="0.2">
      <c r="A146" s="2"/>
      <c r="B146" s="2"/>
      <c r="C146" s="2"/>
      <c r="F146">
        <v>121</v>
      </c>
      <c r="G146">
        <v>75909.843408757399</v>
      </c>
      <c r="H146">
        <v>-5209.8434087573987</v>
      </c>
    </row>
    <row r="147" spans="1:8" x14ac:dyDescent="0.2">
      <c r="A147" s="2"/>
      <c r="B147" s="2"/>
      <c r="C147" s="2"/>
      <c r="F147">
        <v>122</v>
      </c>
      <c r="G147">
        <v>73125.060256117606</v>
      </c>
      <c r="H147">
        <v>-2825.0602561176056</v>
      </c>
    </row>
    <row r="148" spans="1:8" x14ac:dyDescent="0.2">
      <c r="A148" s="2"/>
      <c r="B148" s="2"/>
      <c r="C148" s="2"/>
      <c r="F148">
        <v>123</v>
      </c>
      <c r="G148">
        <v>66926.850964935671</v>
      </c>
      <c r="H148">
        <v>3373.1490350643289</v>
      </c>
    </row>
    <row r="149" spans="1:8" x14ac:dyDescent="0.2">
      <c r="F149">
        <v>124</v>
      </c>
      <c r="G149">
        <v>69331.372161859894</v>
      </c>
      <c r="H149">
        <v>768.62783814010618</v>
      </c>
    </row>
    <row r="150" spans="1:8" x14ac:dyDescent="0.2">
      <c r="F150">
        <v>125</v>
      </c>
      <c r="G150">
        <v>72527.154635872954</v>
      </c>
      <c r="H150">
        <v>-3027.1546358729538</v>
      </c>
    </row>
    <row r="151" spans="1:8" x14ac:dyDescent="0.2">
      <c r="F151">
        <v>126</v>
      </c>
      <c r="G151">
        <v>63106.221935600006</v>
      </c>
      <c r="H151">
        <v>6393.778064399994</v>
      </c>
    </row>
    <row r="152" spans="1:8" x14ac:dyDescent="0.2">
      <c r="F152">
        <v>127</v>
      </c>
      <c r="G152">
        <v>71729.306780428888</v>
      </c>
      <c r="H152">
        <v>-2629.3067804288876</v>
      </c>
    </row>
    <row r="153" spans="1:8" x14ac:dyDescent="0.2">
      <c r="F153">
        <v>128</v>
      </c>
      <c r="G153">
        <v>74916.307149968328</v>
      </c>
      <c r="H153">
        <v>-6516.3071499683283</v>
      </c>
    </row>
    <row r="154" spans="1:8" x14ac:dyDescent="0.2">
      <c r="F154">
        <v>129</v>
      </c>
      <c r="G154">
        <v>71330.108411942056</v>
      </c>
      <c r="H154">
        <v>-3830.1084119420557</v>
      </c>
    </row>
    <row r="155" spans="1:8" x14ac:dyDescent="0.2">
      <c r="F155">
        <v>130</v>
      </c>
      <c r="G155">
        <v>75711.227637254517</v>
      </c>
      <c r="H155">
        <v>-8611.2276372545166</v>
      </c>
    </row>
    <row r="156" spans="1:8" x14ac:dyDescent="0.2">
      <c r="F156">
        <v>131</v>
      </c>
      <c r="G156">
        <v>73722.554215215045</v>
      </c>
      <c r="H156">
        <v>-6622.5542152150447</v>
      </c>
    </row>
    <row r="157" spans="1:8" x14ac:dyDescent="0.2">
      <c r="F157">
        <v>132</v>
      </c>
      <c r="G157">
        <v>69531.451617441722</v>
      </c>
      <c r="H157">
        <v>-3131.4516174417222</v>
      </c>
    </row>
    <row r="158" spans="1:8" x14ac:dyDescent="0.2">
      <c r="F158">
        <v>133</v>
      </c>
      <c r="G158">
        <v>66525.457070330434</v>
      </c>
      <c r="H158">
        <v>-325.45707033043436</v>
      </c>
    </row>
    <row r="159" spans="1:8" x14ac:dyDescent="0.2">
      <c r="F159">
        <v>134</v>
      </c>
      <c r="G159">
        <v>68730.859354349639</v>
      </c>
      <c r="H159">
        <v>-2930.859354349639</v>
      </c>
    </row>
    <row r="160" spans="1:8" x14ac:dyDescent="0.2">
      <c r="F160">
        <v>135</v>
      </c>
      <c r="G160">
        <v>73722.554215215045</v>
      </c>
      <c r="H160">
        <v>-8922.5542152150447</v>
      </c>
    </row>
    <row r="161" spans="6:8" x14ac:dyDescent="0.2">
      <c r="F161">
        <v>136</v>
      </c>
      <c r="G161">
        <v>69131.246966150618</v>
      </c>
      <c r="H161">
        <v>-4631.2469661506184</v>
      </c>
    </row>
    <row r="162" spans="6:8" x14ac:dyDescent="0.2">
      <c r="F162">
        <v>137</v>
      </c>
      <c r="G162">
        <v>65923.023177466574</v>
      </c>
      <c r="H162">
        <v>-1523.0231774665735</v>
      </c>
    </row>
    <row r="163" spans="6:8" x14ac:dyDescent="0.2">
      <c r="F163">
        <v>138</v>
      </c>
      <c r="G163">
        <v>68330.288782038813</v>
      </c>
      <c r="H163">
        <v>-5030.2887820388132</v>
      </c>
    </row>
    <row r="164" spans="6:8" x14ac:dyDescent="0.2">
      <c r="F164">
        <v>139</v>
      </c>
      <c r="G164">
        <v>68330.288782038813</v>
      </c>
      <c r="H164">
        <v>-5730.2887820388132</v>
      </c>
    </row>
    <row r="165" spans="6:8" x14ac:dyDescent="0.2">
      <c r="F165">
        <v>140</v>
      </c>
      <c r="G165">
        <v>72527.154635872954</v>
      </c>
      <c r="H165">
        <v>-10127.154635872954</v>
      </c>
    </row>
    <row r="166" spans="6:8" x14ac:dyDescent="0.2">
      <c r="F166">
        <v>141</v>
      </c>
      <c r="G166">
        <v>62501.455296235341</v>
      </c>
      <c r="H166">
        <v>-1901.4552962353409</v>
      </c>
    </row>
    <row r="167" spans="6:8" ht="16" thickBot="1" x14ac:dyDescent="0.25">
      <c r="F167" s="3">
        <v>142</v>
      </c>
      <c r="G167" s="3">
        <v>60482.59339006777</v>
      </c>
      <c r="H167" s="3">
        <v>117.40660993222991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1674-5744-44B6-AE74-0723D888DF93}">
  <dimension ref="A1:L166"/>
  <sheetViews>
    <sheetView topLeftCell="B1" zoomScale="120" zoomScaleNormal="120" workbookViewId="0">
      <selection activeCell="G20" sqref="G20"/>
    </sheetView>
  </sheetViews>
  <sheetFormatPr baseColWidth="10" defaultColWidth="8.83203125" defaultRowHeight="15" x14ac:dyDescent="0.2"/>
  <cols>
    <col min="1" max="1" width="21.1640625" bestFit="1" customWidth="1"/>
    <col min="2" max="2" width="21.1640625" customWidth="1"/>
    <col min="3" max="3" width="24.5" bestFit="1" customWidth="1"/>
    <col min="6" max="6" width="15.5" bestFit="1" customWidth="1"/>
    <col min="7" max="7" width="29.83203125" bestFit="1" customWidth="1"/>
    <col min="8" max="8" width="13.1640625" bestFit="1" customWidth="1"/>
    <col min="9" max="9" width="12.6640625" bestFit="1" customWidth="1"/>
    <col min="10" max="10" width="12.1640625" bestFit="1" customWidth="1"/>
    <col min="11" max="14" width="12.6640625" bestFit="1" customWidth="1"/>
  </cols>
  <sheetData>
    <row r="1" spans="1:12" x14ac:dyDescent="0.2">
      <c r="A1" s="1" t="s">
        <v>1</v>
      </c>
      <c r="B1" s="1" t="s">
        <v>368</v>
      </c>
      <c r="C1" s="1" t="s">
        <v>145</v>
      </c>
      <c r="F1" t="s">
        <v>340</v>
      </c>
    </row>
    <row r="2" spans="1:12" ht="16" thickBot="1" x14ac:dyDescent="0.25">
      <c r="A2" s="2">
        <v>59900</v>
      </c>
      <c r="B2" s="2">
        <f>LN(A2)</f>
        <v>11.00043178410354</v>
      </c>
      <c r="C2" s="2">
        <v>112000</v>
      </c>
    </row>
    <row r="3" spans="1:12" x14ac:dyDescent="0.2">
      <c r="A3" s="2">
        <v>52700</v>
      </c>
      <c r="B3" s="2">
        <f t="shared" ref="B3:B66" si="0">LN(A3)</f>
        <v>10.872370734529454</v>
      </c>
      <c r="C3" s="2">
        <v>103000</v>
      </c>
      <c r="F3" s="5" t="s">
        <v>341</v>
      </c>
      <c r="G3" s="5"/>
    </row>
    <row r="4" spans="1:12" x14ac:dyDescent="0.2">
      <c r="A4" s="2">
        <v>57200</v>
      </c>
      <c r="B4" s="2">
        <f t="shared" si="0"/>
        <v>10.95430917736789</v>
      </c>
      <c r="C4" s="2">
        <v>101000</v>
      </c>
      <c r="F4" t="s">
        <v>342</v>
      </c>
      <c r="G4">
        <v>0.87879573739943084</v>
      </c>
    </row>
    <row r="5" spans="1:12" x14ac:dyDescent="0.2">
      <c r="A5" s="2">
        <v>52600</v>
      </c>
      <c r="B5" s="2">
        <f t="shared" si="0"/>
        <v>10.870471398725801</v>
      </c>
      <c r="C5" s="2">
        <v>101000</v>
      </c>
      <c r="F5" t="s">
        <v>343</v>
      </c>
      <c r="G5">
        <v>0.77228194807140937</v>
      </c>
    </row>
    <row r="6" spans="1:12" x14ac:dyDescent="0.2">
      <c r="A6" s="2">
        <v>51100</v>
      </c>
      <c r="B6" s="2">
        <f t="shared" si="0"/>
        <v>10.841539776191796</v>
      </c>
      <c r="C6" s="2">
        <v>101000</v>
      </c>
      <c r="F6" t="s">
        <v>344</v>
      </c>
      <c r="G6">
        <v>0.77065539055763377</v>
      </c>
    </row>
    <row r="7" spans="1:12" x14ac:dyDescent="0.2">
      <c r="A7" s="2">
        <v>52300</v>
      </c>
      <c r="B7" s="2">
        <f t="shared" si="0"/>
        <v>10.864751650053014</v>
      </c>
      <c r="C7" s="2">
        <v>99600</v>
      </c>
      <c r="F7" t="s">
        <v>345</v>
      </c>
      <c r="G7">
        <v>4521.6177966065443</v>
      </c>
    </row>
    <row r="8" spans="1:12" ht="16" thickBot="1" x14ac:dyDescent="0.25">
      <c r="A8" s="2">
        <v>47100</v>
      </c>
      <c r="B8" s="2">
        <f t="shared" si="0"/>
        <v>10.760028280004509</v>
      </c>
      <c r="C8" s="2">
        <v>97600</v>
      </c>
      <c r="F8" s="3" t="s">
        <v>346</v>
      </c>
      <c r="G8" s="3">
        <v>142</v>
      </c>
    </row>
    <row r="9" spans="1:12" x14ac:dyDescent="0.2">
      <c r="A9" s="2">
        <v>48300</v>
      </c>
      <c r="B9" s="2">
        <f t="shared" si="0"/>
        <v>10.785186839640664</v>
      </c>
      <c r="C9" s="2">
        <v>96700</v>
      </c>
    </row>
    <row r="10" spans="1:12" ht="16" thickBot="1" x14ac:dyDescent="0.25">
      <c r="A10" s="2">
        <v>49700</v>
      </c>
      <c r="B10" s="2">
        <f t="shared" si="0"/>
        <v>10.81376021208472</v>
      </c>
      <c r="C10" s="2">
        <v>96100</v>
      </c>
      <c r="F10" t="s">
        <v>347</v>
      </c>
    </row>
    <row r="11" spans="1:12" x14ac:dyDescent="0.2">
      <c r="A11" s="2">
        <v>53600</v>
      </c>
      <c r="B11" s="2">
        <f t="shared" si="0"/>
        <v>10.889304347058893</v>
      </c>
      <c r="C11" s="2">
        <v>95900</v>
      </c>
      <c r="F11" s="4"/>
      <c r="G11" s="4" t="s">
        <v>352</v>
      </c>
      <c r="H11" s="4" t="s">
        <v>353</v>
      </c>
      <c r="I11" s="4" t="s">
        <v>354</v>
      </c>
      <c r="J11" s="4" t="s">
        <v>355</v>
      </c>
      <c r="K11" s="4" t="s">
        <v>356</v>
      </c>
    </row>
    <row r="12" spans="1:12" x14ac:dyDescent="0.2">
      <c r="A12" s="2">
        <v>57100</v>
      </c>
      <c r="B12" s="2">
        <f t="shared" si="0"/>
        <v>10.952559395644101</v>
      </c>
      <c r="C12" s="2">
        <v>95800</v>
      </c>
      <c r="F12" t="s">
        <v>348</v>
      </c>
      <c r="G12">
        <v>1</v>
      </c>
      <c r="H12">
        <v>9707204037.5214844</v>
      </c>
      <c r="I12">
        <v>9707204037.5214844</v>
      </c>
      <c r="J12">
        <v>474.79535247342716</v>
      </c>
      <c r="K12">
        <v>7.9641149007663598E-47</v>
      </c>
    </row>
    <row r="13" spans="1:12" x14ac:dyDescent="0.2">
      <c r="A13" s="2">
        <v>53500</v>
      </c>
      <c r="B13" s="2">
        <f t="shared" si="0"/>
        <v>10.887436932884098</v>
      </c>
      <c r="C13" s="2">
        <v>95600</v>
      </c>
      <c r="F13" t="s">
        <v>349</v>
      </c>
      <c r="G13">
        <v>140</v>
      </c>
      <c r="H13">
        <v>2862303849.8024626</v>
      </c>
      <c r="I13">
        <v>20445027.49858902</v>
      </c>
    </row>
    <row r="14" spans="1:12" ht="16" thickBot="1" x14ac:dyDescent="0.25">
      <c r="A14" s="2">
        <v>50500</v>
      </c>
      <c r="B14" s="2">
        <f t="shared" si="0"/>
        <v>10.829728615263452</v>
      </c>
      <c r="C14" s="2">
        <v>95000</v>
      </c>
      <c r="F14" s="3" t="s">
        <v>350</v>
      </c>
      <c r="G14" s="3">
        <v>141</v>
      </c>
      <c r="H14" s="3">
        <v>12569507887.323948</v>
      </c>
      <c r="I14" s="3"/>
      <c r="J14" s="3"/>
      <c r="K14" s="3"/>
    </row>
    <row r="15" spans="1:12" ht="16" thickBot="1" x14ac:dyDescent="0.25">
      <c r="A15" s="2">
        <v>49700</v>
      </c>
      <c r="B15" s="2">
        <f t="shared" si="0"/>
        <v>10.81376021208472</v>
      </c>
      <c r="C15" s="2">
        <v>93900</v>
      </c>
    </row>
    <row r="16" spans="1:12" x14ac:dyDescent="0.2">
      <c r="A16" s="2">
        <v>52700</v>
      </c>
      <c r="B16" s="2">
        <f t="shared" si="0"/>
        <v>10.872370734529454</v>
      </c>
      <c r="C16" s="2">
        <v>93000</v>
      </c>
      <c r="F16" s="4"/>
      <c r="G16" s="4" t="s">
        <v>357</v>
      </c>
      <c r="H16" s="4" t="s">
        <v>345</v>
      </c>
      <c r="I16" s="4" t="s">
        <v>358</v>
      </c>
      <c r="J16" s="4" t="s">
        <v>359</v>
      </c>
      <c r="K16" s="4" t="s">
        <v>360</v>
      </c>
      <c r="L16" s="4" t="s">
        <v>361</v>
      </c>
    </row>
    <row r="17" spans="1:12" x14ac:dyDescent="0.2">
      <c r="A17" s="2">
        <v>50300</v>
      </c>
      <c r="B17" s="2">
        <f t="shared" si="0"/>
        <v>10.82576035608783</v>
      </c>
      <c r="C17" s="2">
        <v>91800</v>
      </c>
      <c r="F17" t="s">
        <v>351</v>
      </c>
      <c r="G17">
        <v>-873611.13718659163</v>
      </c>
      <c r="H17">
        <v>43762.198338090362</v>
      </c>
      <c r="I17">
        <v>-19.962688584275384</v>
      </c>
      <c r="J17">
        <v>8.6669936514572438E-43</v>
      </c>
      <c r="K17">
        <v>-960131.35419128509</v>
      </c>
      <c r="L17">
        <v>-787090.92018189817</v>
      </c>
    </row>
    <row r="18" spans="1:12" ht="16" thickBot="1" x14ac:dyDescent="0.25">
      <c r="A18" s="2">
        <v>51400</v>
      </c>
      <c r="B18" s="2">
        <f t="shared" si="0"/>
        <v>10.847393451443256</v>
      </c>
      <c r="C18" s="2">
        <v>90500</v>
      </c>
      <c r="F18" s="3" t="s">
        <v>368</v>
      </c>
      <c r="G18" s="3">
        <v>89115.917914835256</v>
      </c>
      <c r="H18" s="3">
        <v>4089.7998548519381</v>
      </c>
      <c r="I18" s="3">
        <v>21.789799275657096</v>
      </c>
      <c r="J18" s="3">
        <v>7.9641149007670414E-47</v>
      </c>
      <c r="K18" s="3">
        <v>81030.163899147155</v>
      </c>
      <c r="L18" s="3">
        <v>97201.671930523356</v>
      </c>
    </row>
    <row r="19" spans="1:12" x14ac:dyDescent="0.2">
      <c r="A19" s="2">
        <v>48000</v>
      </c>
      <c r="B19" s="2">
        <f t="shared" si="0"/>
        <v>10.778956289890028</v>
      </c>
      <c r="C19" s="2">
        <v>88800</v>
      </c>
      <c r="F19">
        <v>1</v>
      </c>
    </row>
    <row r="20" spans="1:12" x14ac:dyDescent="0.2">
      <c r="A20" s="2">
        <v>46600</v>
      </c>
      <c r="B20" s="2">
        <f t="shared" si="0"/>
        <v>10.749355820113736</v>
      </c>
      <c r="C20" s="2">
        <v>88200</v>
      </c>
      <c r="G20" t="s">
        <v>369</v>
      </c>
    </row>
    <row r="21" spans="1:12" x14ac:dyDescent="0.2">
      <c r="A21" s="2">
        <v>47400</v>
      </c>
      <c r="B21" s="2">
        <f t="shared" si="0"/>
        <v>10.766377507683169</v>
      </c>
      <c r="C21" s="2">
        <v>88100</v>
      </c>
    </row>
    <row r="22" spans="1:12" x14ac:dyDescent="0.2">
      <c r="A22" s="2">
        <v>47100</v>
      </c>
      <c r="B22" s="2">
        <f t="shared" si="0"/>
        <v>10.760028280004509</v>
      </c>
      <c r="C22" s="2">
        <v>87900</v>
      </c>
      <c r="F22" t="s">
        <v>362</v>
      </c>
    </row>
    <row r="23" spans="1:12" ht="16" thickBot="1" x14ac:dyDescent="0.25">
      <c r="A23" s="2">
        <v>48900</v>
      </c>
      <c r="B23" s="2">
        <f t="shared" si="0"/>
        <v>10.797532675462964</v>
      </c>
      <c r="C23" s="2">
        <v>87800</v>
      </c>
    </row>
    <row r="24" spans="1:12" x14ac:dyDescent="0.2">
      <c r="A24" s="2">
        <v>46900</v>
      </c>
      <c r="B24" s="2">
        <f t="shared" si="0"/>
        <v>10.75577295443437</v>
      </c>
      <c r="C24" s="2">
        <v>87800</v>
      </c>
      <c r="F24" s="4" t="s">
        <v>363</v>
      </c>
      <c r="G24" s="4" t="s">
        <v>364</v>
      </c>
      <c r="H24" s="4" t="s">
        <v>365</v>
      </c>
    </row>
    <row r="25" spans="1:12" x14ac:dyDescent="0.2">
      <c r="A25" s="2">
        <v>45700</v>
      </c>
      <c r="B25" s="2">
        <f t="shared" si="0"/>
        <v>10.729853576882297</v>
      </c>
      <c r="C25" s="2">
        <v>87000</v>
      </c>
      <c r="F25">
        <v>1</v>
      </c>
      <c r="G25">
        <v>106702.4387133242</v>
      </c>
      <c r="H25">
        <v>5297.561286675802</v>
      </c>
    </row>
    <row r="26" spans="1:12" x14ac:dyDescent="0.2">
      <c r="A26" s="2">
        <v>47800</v>
      </c>
      <c r="B26" s="2">
        <f t="shared" si="0"/>
        <v>10.774780918479548</v>
      </c>
      <c r="C26" s="2">
        <v>86900</v>
      </c>
      <c r="F26">
        <v>2</v>
      </c>
      <c r="G26">
        <v>95290.160731392316</v>
      </c>
      <c r="H26">
        <v>7709.8392686076841</v>
      </c>
    </row>
    <row r="27" spans="1:12" x14ac:dyDescent="0.2">
      <c r="A27" s="2">
        <v>45400</v>
      </c>
      <c r="B27" s="2">
        <f t="shared" si="0"/>
        <v>10.723267384029439</v>
      </c>
      <c r="C27" s="2">
        <v>86600</v>
      </c>
      <c r="F27">
        <v>3</v>
      </c>
      <c r="G27">
        <v>102592.18027745174</v>
      </c>
      <c r="H27">
        <v>-1592.1802774517419</v>
      </c>
    </row>
    <row r="28" spans="1:12" x14ac:dyDescent="0.2">
      <c r="A28" s="2">
        <v>47300</v>
      </c>
      <c r="B28" s="2">
        <f t="shared" si="0"/>
        <v>10.764265574480024</v>
      </c>
      <c r="C28" s="2">
        <v>86400</v>
      </c>
      <c r="F28">
        <v>4</v>
      </c>
      <c r="G28">
        <v>95120.899677821246</v>
      </c>
      <c r="H28">
        <v>5879.1003221787541</v>
      </c>
    </row>
    <row r="29" spans="1:12" x14ac:dyDescent="0.2">
      <c r="A29" s="2">
        <v>47500</v>
      </c>
      <c r="B29" s="2">
        <f t="shared" si="0"/>
        <v>10.768484990022733</v>
      </c>
      <c r="C29" s="2">
        <v>86100</v>
      </c>
      <c r="F29">
        <v>5</v>
      </c>
      <c r="G29">
        <v>92542.631578937871</v>
      </c>
      <c r="H29">
        <v>8457.3684210621286</v>
      </c>
    </row>
    <row r="30" spans="1:12" x14ac:dyDescent="0.2">
      <c r="A30" s="2">
        <v>48400</v>
      </c>
      <c r="B30" s="2">
        <f t="shared" si="0"/>
        <v>10.787255092704724</v>
      </c>
      <c r="C30" s="2">
        <v>86000</v>
      </c>
      <c r="F30">
        <v>6</v>
      </c>
      <c r="G30">
        <v>94611.179024603684</v>
      </c>
      <c r="H30">
        <v>4988.8209753963165</v>
      </c>
    </row>
    <row r="31" spans="1:12" x14ac:dyDescent="0.2">
      <c r="A31" s="2">
        <v>44100</v>
      </c>
      <c r="B31" s="2">
        <f t="shared" si="0"/>
        <v>10.694215061434937</v>
      </c>
      <c r="C31" s="2">
        <v>86000</v>
      </c>
      <c r="F31">
        <v>7</v>
      </c>
      <c r="G31">
        <v>85278.659775596141</v>
      </c>
      <c r="H31">
        <v>12321.340224403859</v>
      </c>
    </row>
    <row r="32" spans="1:12" x14ac:dyDescent="0.2">
      <c r="A32" s="2">
        <v>49900</v>
      </c>
      <c r="B32" s="2">
        <f t="shared" si="0"/>
        <v>10.81777628173961</v>
      </c>
      <c r="C32" s="2">
        <v>85700</v>
      </c>
      <c r="F32">
        <v>8</v>
      </c>
      <c r="G32">
        <v>87520.687910987253</v>
      </c>
      <c r="H32">
        <v>9179.3120890127466</v>
      </c>
    </row>
    <row r="33" spans="1:8" x14ac:dyDescent="0.2">
      <c r="A33" s="2">
        <v>48800</v>
      </c>
      <c r="B33" s="2">
        <f t="shared" si="0"/>
        <v>10.795485591841238</v>
      </c>
      <c r="C33" s="2">
        <v>85300</v>
      </c>
      <c r="F33">
        <v>9</v>
      </c>
      <c r="G33">
        <v>90067.030224261747</v>
      </c>
      <c r="H33">
        <v>6032.9697757382528</v>
      </c>
    </row>
    <row r="34" spans="1:8" x14ac:dyDescent="0.2">
      <c r="A34" s="2">
        <v>46300</v>
      </c>
      <c r="B34" s="2">
        <f t="shared" si="0"/>
        <v>10.742897240074326</v>
      </c>
      <c r="C34" s="2">
        <v>85300</v>
      </c>
      <c r="F34">
        <v>10</v>
      </c>
      <c r="G34">
        <v>96799.215155567392</v>
      </c>
      <c r="H34">
        <v>-899.21515556739178</v>
      </c>
    </row>
    <row r="35" spans="1:8" x14ac:dyDescent="0.2">
      <c r="A35" s="2">
        <v>43900</v>
      </c>
      <c r="B35" s="2">
        <f t="shared" si="0"/>
        <v>10.689669599063263</v>
      </c>
      <c r="C35" s="2">
        <v>85300</v>
      </c>
      <c r="F35">
        <v>11</v>
      </c>
      <c r="G35">
        <v>102436.24687298575</v>
      </c>
      <c r="H35">
        <v>-6636.2468729857501</v>
      </c>
    </row>
    <row r="36" spans="1:8" x14ac:dyDescent="0.2">
      <c r="A36" s="2">
        <v>46200</v>
      </c>
      <c r="B36" s="2">
        <f t="shared" si="0"/>
        <v>10.74073507706983</v>
      </c>
      <c r="C36" s="2">
        <v>85200</v>
      </c>
      <c r="F36">
        <v>12</v>
      </c>
      <c r="G36">
        <v>96632.798827253384</v>
      </c>
      <c r="H36">
        <v>-1032.7988272533839</v>
      </c>
    </row>
    <row r="37" spans="1:8" x14ac:dyDescent="0.2">
      <c r="A37" s="2">
        <v>45400</v>
      </c>
      <c r="B37" s="2">
        <f t="shared" si="0"/>
        <v>10.723267384029439</v>
      </c>
      <c r="C37" s="2">
        <v>84700</v>
      </c>
      <c r="F37">
        <v>13</v>
      </c>
      <c r="G37">
        <v>91490.069131168639</v>
      </c>
      <c r="H37">
        <v>3509.9308688313613</v>
      </c>
    </row>
    <row r="38" spans="1:8" x14ac:dyDescent="0.2">
      <c r="A38" s="2">
        <v>45300</v>
      </c>
      <c r="B38" s="2">
        <f t="shared" si="0"/>
        <v>10.721062311471126</v>
      </c>
      <c r="C38" s="2">
        <v>84700</v>
      </c>
      <c r="F38">
        <v>14</v>
      </c>
      <c r="G38">
        <v>90067.030224261747</v>
      </c>
      <c r="H38">
        <v>3832.9697757382528</v>
      </c>
    </row>
    <row r="39" spans="1:8" x14ac:dyDescent="0.2">
      <c r="A39" s="2">
        <v>45100</v>
      </c>
      <c r="B39" s="2">
        <f t="shared" si="0"/>
        <v>10.71663752549077</v>
      </c>
      <c r="C39" s="2">
        <v>84700</v>
      </c>
      <c r="F39">
        <v>15</v>
      </c>
      <c r="G39">
        <v>95290.160731392316</v>
      </c>
      <c r="H39">
        <v>-2290.1607313923159</v>
      </c>
    </row>
    <row r="40" spans="1:8" x14ac:dyDescent="0.2">
      <c r="A40" s="2">
        <v>45400</v>
      </c>
      <c r="B40" s="2">
        <f t="shared" si="0"/>
        <v>10.723267384029439</v>
      </c>
      <c r="C40" s="2">
        <v>84600</v>
      </c>
      <c r="F40">
        <v>16</v>
      </c>
      <c r="G40">
        <v>91136.434072209129</v>
      </c>
      <c r="H40">
        <v>663.56592779087077</v>
      </c>
    </row>
    <row r="41" spans="1:8" x14ac:dyDescent="0.2">
      <c r="A41" s="2">
        <v>45900</v>
      </c>
      <c r="B41" s="2">
        <f t="shared" si="0"/>
        <v>10.734220396048636</v>
      </c>
      <c r="C41" s="2">
        <v>84500</v>
      </c>
      <c r="F41">
        <v>17</v>
      </c>
      <c r="G41">
        <v>93064.287222147104</v>
      </c>
      <c r="H41">
        <v>-2564.2872221471043</v>
      </c>
    </row>
    <row r="42" spans="1:8" x14ac:dyDescent="0.2">
      <c r="A42" s="2">
        <v>46100</v>
      </c>
      <c r="B42" s="2">
        <f t="shared" si="0"/>
        <v>10.73856822898474</v>
      </c>
      <c r="C42" s="2">
        <v>84400</v>
      </c>
      <c r="F42">
        <v>18</v>
      </c>
      <c r="G42">
        <v>86965.446750845236</v>
      </c>
      <c r="H42">
        <v>1834.5532491547638</v>
      </c>
    </row>
    <row r="43" spans="1:8" x14ac:dyDescent="0.2">
      <c r="A43" s="2">
        <v>49200</v>
      </c>
      <c r="B43" s="2">
        <f t="shared" si="0"/>
        <v>10.803648902480399</v>
      </c>
      <c r="C43" s="2">
        <v>84300</v>
      </c>
      <c r="F43">
        <v>19</v>
      </c>
      <c r="G43">
        <v>84327.573716020721</v>
      </c>
      <c r="H43">
        <v>3872.4262839792791</v>
      </c>
    </row>
    <row r="44" spans="1:8" x14ac:dyDescent="0.2">
      <c r="A44" s="2">
        <v>47300</v>
      </c>
      <c r="B44" s="2">
        <f t="shared" si="0"/>
        <v>10.764265574480024</v>
      </c>
      <c r="C44" s="2">
        <v>84200</v>
      </c>
      <c r="F44">
        <v>20</v>
      </c>
      <c r="G44">
        <v>85844.47702823022</v>
      </c>
      <c r="H44">
        <v>2255.5229717697803</v>
      </c>
    </row>
    <row r="45" spans="1:8" x14ac:dyDescent="0.2">
      <c r="A45" s="2">
        <v>46200</v>
      </c>
      <c r="B45" s="2">
        <f t="shared" si="0"/>
        <v>10.74073507706983</v>
      </c>
      <c r="C45" s="2">
        <v>84200</v>
      </c>
      <c r="F45">
        <v>21</v>
      </c>
      <c r="G45">
        <v>85278.659775596141</v>
      </c>
      <c r="H45">
        <v>2621.3402244038589</v>
      </c>
    </row>
    <row r="46" spans="1:8" x14ac:dyDescent="0.2">
      <c r="A46" s="2">
        <v>47400</v>
      </c>
      <c r="B46" s="2">
        <f t="shared" si="0"/>
        <v>10.766377507683169</v>
      </c>
      <c r="C46" s="2">
        <v>84100</v>
      </c>
      <c r="F46">
        <v>22</v>
      </c>
      <c r="G46">
        <v>88620.898402717386</v>
      </c>
      <c r="H46">
        <v>-820.89840271738649</v>
      </c>
    </row>
    <row r="47" spans="1:8" x14ac:dyDescent="0.2">
      <c r="A47" s="2">
        <v>44700</v>
      </c>
      <c r="B47" s="2">
        <f t="shared" si="0"/>
        <v>10.707728780601661</v>
      </c>
      <c r="C47" s="2">
        <v>84100</v>
      </c>
      <c r="F47">
        <v>23</v>
      </c>
      <c r="G47">
        <v>84899.442531386783</v>
      </c>
      <c r="H47">
        <v>2900.5574686132168</v>
      </c>
    </row>
    <row r="48" spans="1:8" x14ac:dyDescent="0.2">
      <c r="A48" s="2">
        <v>44700</v>
      </c>
      <c r="B48" s="2">
        <f t="shared" si="0"/>
        <v>10.707728780601661</v>
      </c>
      <c r="C48" s="2">
        <v>83900</v>
      </c>
      <c r="F48">
        <v>24</v>
      </c>
      <c r="G48">
        <v>82589.613409052603</v>
      </c>
      <c r="H48">
        <v>4410.3865909473971</v>
      </c>
    </row>
    <row r="49" spans="1:8" x14ac:dyDescent="0.2">
      <c r="A49" s="2">
        <v>44900</v>
      </c>
      <c r="B49" s="2">
        <f t="shared" si="0"/>
        <v>10.712193073730345</v>
      </c>
      <c r="C49" s="2">
        <v>83700</v>
      </c>
      <c r="F49">
        <v>25</v>
      </c>
      <c r="G49">
        <v>86593.354694965019</v>
      </c>
      <c r="H49">
        <v>306.64530503498099</v>
      </c>
    </row>
    <row r="50" spans="1:8" x14ac:dyDescent="0.2">
      <c r="A50" s="2">
        <v>47200</v>
      </c>
      <c r="B50" s="2">
        <f t="shared" si="0"/>
        <v>10.762149171573647</v>
      </c>
      <c r="C50" s="2">
        <v>83300</v>
      </c>
      <c r="F50">
        <v>26</v>
      </c>
      <c r="G50">
        <v>82002.678787406068</v>
      </c>
      <c r="H50">
        <v>4597.3212125939317</v>
      </c>
    </row>
    <row r="51" spans="1:8" x14ac:dyDescent="0.2">
      <c r="A51" s="2">
        <v>45100</v>
      </c>
      <c r="B51" s="2">
        <f t="shared" si="0"/>
        <v>10.71663752549077</v>
      </c>
      <c r="C51" s="2">
        <v>83300</v>
      </c>
      <c r="F51">
        <v>27</v>
      </c>
      <c r="G51">
        <v>85656.270162257191</v>
      </c>
      <c r="H51">
        <v>743.72983774280874</v>
      </c>
    </row>
    <row r="52" spans="1:8" x14ac:dyDescent="0.2">
      <c r="A52" s="2">
        <v>45400</v>
      </c>
      <c r="B52" s="2">
        <f t="shared" si="0"/>
        <v>10.723267384029439</v>
      </c>
      <c r="C52" s="2">
        <v>83200</v>
      </c>
      <c r="F52">
        <v>28</v>
      </c>
      <c r="G52">
        <v>86032.287251409798</v>
      </c>
      <c r="H52">
        <v>67.712748590201954</v>
      </c>
    </row>
    <row r="53" spans="1:8" x14ac:dyDescent="0.2">
      <c r="A53" s="2">
        <v>44700</v>
      </c>
      <c r="B53" s="2">
        <f t="shared" si="0"/>
        <v>10.707728780601661</v>
      </c>
      <c r="C53" s="2">
        <v>82900</v>
      </c>
      <c r="F53">
        <v>29</v>
      </c>
      <c r="G53">
        <v>87705.002181271135</v>
      </c>
      <c r="H53">
        <v>-1705.0021812711348</v>
      </c>
    </row>
    <row r="54" spans="1:8" x14ac:dyDescent="0.2">
      <c r="A54" s="2">
        <v>44100</v>
      </c>
      <c r="B54" s="2">
        <f t="shared" si="0"/>
        <v>10.694215061434937</v>
      </c>
      <c r="C54" s="2">
        <v>82800</v>
      </c>
      <c r="F54">
        <v>30</v>
      </c>
      <c r="G54">
        <v>79413.654391839082</v>
      </c>
      <c r="H54">
        <v>6586.3456081609183</v>
      </c>
    </row>
    <row r="55" spans="1:8" x14ac:dyDescent="0.2">
      <c r="A55" s="2">
        <v>44800</v>
      </c>
      <c r="B55" s="2">
        <f t="shared" si="0"/>
        <v>10.709963418403076</v>
      </c>
      <c r="C55" s="2">
        <v>82700</v>
      </c>
      <c r="F55">
        <v>31</v>
      </c>
      <c r="G55">
        <v>90424.925957967178</v>
      </c>
      <c r="H55">
        <v>-4724.925957967178</v>
      </c>
    </row>
    <row r="56" spans="1:8" x14ac:dyDescent="0.2">
      <c r="A56" s="2">
        <v>43100</v>
      </c>
      <c r="B56" s="2">
        <f t="shared" si="0"/>
        <v>10.671278276091838</v>
      </c>
      <c r="C56" s="2">
        <v>82700</v>
      </c>
      <c r="F56">
        <v>32</v>
      </c>
      <c r="G56">
        <v>88438.470666718873</v>
      </c>
      <c r="H56">
        <v>-3138.470666718873</v>
      </c>
    </row>
    <row r="57" spans="1:8" x14ac:dyDescent="0.2">
      <c r="A57" s="2">
        <v>47800</v>
      </c>
      <c r="B57" s="2">
        <f t="shared" si="0"/>
        <v>10.774780918479548</v>
      </c>
      <c r="C57" s="2">
        <v>82400</v>
      </c>
      <c r="F57">
        <v>33</v>
      </c>
      <c r="G57">
        <v>83752.011427382211</v>
      </c>
      <c r="H57">
        <v>1547.988572617789</v>
      </c>
    </row>
    <row r="58" spans="1:8" x14ac:dyDescent="0.2">
      <c r="A58" s="2">
        <v>44900</v>
      </c>
      <c r="B58" s="2">
        <f t="shared" si="0"/>
        <v>10.712193073730345</v>
      </c>
      <c r="C58" s="2">
        <v>82000</v>
      </c>
      <c r="F58">
        <v>34</v>
      </c>
      <c r="G58">
        <v>79008.581340240038</v>
      </c>
      <c r="H58">
        <v>6291.4186597599619</v>
      </c>
    </row>
    <row r="59" spans="1:8" x14ac:dyDescent="0.2">
      <c r="A59" s="2">
        <v>47500</v>
      </c>
      <c r="B59" s="2">
        <f t="shared" si="0"/>
        <v>10.768484990022733</v>
      </c>
      <c r="C59" s="2">
        <v>81700</v>
      </c>
      <c r="F59">
        <v>35</v>
      </c>
      <c r="G59">
        <v>83559.328286555101</v>
      </c>
      <c r="H59">
        <v>1640.6717134448991</v>
      </c>
    </row>
    <row r="60" spans="1:8" x14ac:dyDescent="0.2">
      <c r="A60" s="2">
        <v>42400</v>
      </c>
      <c r="B60" s="2">
        <f t="shared" si="0"/>
        <v>10.654903641220049</v>
      </c>
      <c r="C60" s="2">
        <v>81600</v>
      </c>
      <c r="F60">
        <v>36</v>
      </c>
      <c r="G60">
        <v>82002.678787406068</v>
      </c>
      <c r="H60">
        <v>2697.3212125939317</v>
      </c>
    </row>
    <row r="61" spans="1:8" x14ac:dyDescent="0.2">
      <c r="A61" s="2">
        <v>41600</v>
      </c>
      <c r="B61" s="2">
        <f t="shared" si="0"/>
        <v>10.635855446249355</v>
      </c>
      <c r="C61" s="2">
        <v>81600</v>
      </c>
      <c r="F61">
        <v>37</v>
      </c>
      <c r="G61">
        <v>81806.171722303174</v>
      </c>
      <c r="H61">
        <v>2893.8282776968263</v>
      </c>
    </row>
    <row r="62" spans="1:8" x14ac:dyDescent="0.2">
      <c r="A62" s="2">
        <v>42900</v>
      </c>
      <c r="B62" s="2">
        <f t="shared" si="0"/>
        <v>10.666627104916108</v>
      </c>
      <c r="C62" s="2">
        <v>81500</v>
      </c>
      <c r="F62">
        <v>38</v>
      </c>
      <c r="G62">
        <v>81411.852858087004</v>
      </c>
      <c r="H62">
        <v>3288.1471419129957</v>
      </c>
    </row>
    <row r="63" spans="1:8" x14ac:dyDescent="0.2">
      <c r="A63" s="2">
        <v>41300</v>
      </c>
      <c r="B63" s="2">
        <f t="shared" si="0"/>
        <v>10.628617778949124</v>
      </c>
      <c r="C63" s="2">
        <v>81400</v>
      </c>
      <c r="F63">
        <v>39</v>
      </c>
      <c r="G63">
        <v>82002.678787406068</v>
      </c>
      <c r="H63">
        <v>2597.3212125939317</v>
      </c>
    </row>
    <row r="64" spans="1:8" x14ac:dyDescent="0.2">
      <c r="A64" s="2">
        <v>46800</v>
      </c>
      <c r="B64" s="2">
        <f t="shared" si="0"/>
        <v>10.753638481905739</v>
      </c>
      <c r="C64" s="2">
        <v>81300</v>
      </c>
      <c r="F64">
        <v>40</v>
      </c>
      <c r="G64">
        <v>82978.766507429027</v>
      </c>
      <c r="H64">
        <v>1521.2334925709729</v>
      </c>
    </row>
    <row r="65" spans="1:8" x14ac:dyDescent="0.2">
      <c r="A65" s="2">
        <v>42300</v>
      </c>
      <c r="B65" s="2">
        <f t="shared" si="0"/>
        <v>10.652542365034369</v>
      </c>
      <c r="C65" s="2">
        <v>81300</v>
      </c>
      <c r="F65">
        <v>41</v>
      </c>
      <c r="G65">
        <v>83366.227630470225</v>
      </c>
      <c r="H65">
        <v>1033.7723695297755</v>
      </c>
    </row>
    <row r="66" spans="1:8" x14ac:dyDescent="0.2">
      <c r="A66" s="2">
        <v>41700</v>
      </c>
      <c r="B66" s="2">
        <f t="shared" si="0"/>
        <v>10.638256407786892</v>
      </c>
      <c r="C66" s="2">
        <v>81000</v>
      </c>
      <c r="F66">
        <v>42</v>
      </c>
      <c r="G66">
        <v>89165.951587551594</v>
      </c>
      <c r="H66">
        <v>-4865.9515875515935</v>
      </c>
    </row>
    <row r="67" spans="1:8" x14ac:dyDescent="0.2">
      <c r="A67" s="2">
        <v>45700</v>
      </c>
      <c r="B67" s="2">
        <f t="shared" ref="B67:B130" si="1">LN(A67)</f>
        <v>10.729853576882297</v>
      </c>
      <c r="C67" s="2">
        <v>80900</v>
      </c>
      <c r="F67">
        <v>43</v>
      </c>
      <c r="G67">
        <v>85656.270162257191</v>
      </c>
      <c r="H67">
        <v>-1456.2701622571913</v>
      </c>
    </row>
    <row r="68" spans="1:8" x14ac:dyDescent="0.2">
      <c r="A68" s="2">
        <v>45400</v>
      </c>
      <c r="B68" s="2">
        <f t="shared" si="1"/>
        <v>10.723267384029439</v>
      </c>
      <c r="C68" s="2">
        <v>80800</v>
      </c>
      <c r="F68">
        <v>44</v>
      </c>
      <c r="G68">
        <v>83559.328286555101</v>
      </c>
      <c r="H68">
        <v>640.67171344489907</v>
      </c>
    </row>
    <row r="69" spans="1:8" x14ac:dyDescent="0.2">
      <c r="A69" s="2">
        <v>43600</v>
      </c>
      <c r="B69" s="2">
        <f t="shared" si="1"/>
        <v>10.682812429337126</v>
      </c>
      <c r="C69" s="2">
        <v>80800</v>
      </c>
      <c r="F69">
        <v>45</v>
      </c>
      <c r="G69">
        <v>85844.47702823022</v>
      </c>
      <c r="H69">
        <v>-1744.4770282302197</v>
      </c>
    </row>
    <row r="70" spans="1:8" x14ac:dyDescent="0.2">
      <c r="A70" s="2">
        <v>42800</v>
      </c>
      <c r="B70" s="2">
        <f t="shared" si="1"/>
        <v>10.664293381569887</v>
      </c>
      <c r="C70" s="2">
        <v>80700</v>
      </c>
      <c r="F70">
        <v>46</v>
      </c>
      <c r="G70">
        <v>80617.941879824997</v>
      </c>
      <c r="H70">
        <v>3482.0581201750028</v>
      </c>
    </row>
    <row r="71" spans="1:8" x14ac:dyDescent="0.2">
      <c r="A71" s="2">
        <v>44000</v>
      </c>
      <c r="B71" s="2">
        <f t="shared" si="1"/>
        <v>10.691944912900398</v>
      </c>
      <c r="C71" s="2">
        <v>80600</v>
      </c>
      <c r="F71">
        <v>47</v>
      </c>
      <c r="G71">
        <v>80617.941879824997</v>
      </c>
      <c r="H71">
        <v>3282.0581201750028</v>
      </c>
    </row>
    <row r="72" spans="1:8" x14ac:dyDescent="0.2">
      <c r="A72" s="2">
        <v>46000</v>
      </c>
      <c r="B72" s="2">
        <f t="shared" si="1"/>
        <v>10.736396675471232</v>
      </c>
      <c r="C72" s="2">
        <v>79900</v>
      </c>
      <c r="F72">
        <v>48</v>
      </c>
      <c r="G72">
        <v>81015.781459828606</v>
      </c>
      <c r="H72">
        <v>2684.2185401713941</v>
      </c>
    </row>
    <row r="73" spans="1:8" x14ac:dyDescent="0.2">
      <c r="A73" s="2">
        <v>41400</v>
      </c>
      <c r="B73" s="2">
        <f t="shared" si="1"/>
        <v>10.631036159813405</v>
      </c>
      <c r="C73" s="2">
        <v>79700</v>
      </c>
      <c r="F73">
        <v>49</v>
      </c>
      <c r="G73">
        <v>85467.664974577725</v>
      </c>
      <c r="H73">
        <v>-2167.6649745777249</v>
      </c>
    </row>
    <row r="74" spans="1:8" x14ac:dyDescent="0.2">
      <c r="A74" s="2">
        <v>44300</v>
      </c>
      <c r="B74" s="2">
        <f t="shared" si="1"/>
        <v>10.698739956033227</v>
      </c>
      <c r="C74" s="2">
        <v>79500</v>
      </c>
      <c r="F74">
        <v>50</v>
      </c>
      <c r="G74">
        <v>81411.852858087004</v>
      </c>
      <c r="H74">
        <v>1888.1471419129957</v>
      </c>
    </row>
    <row r="75" spans="1:8" x14ac:dyDescent="0.2">
      <c r="A75" s="2">
        <v>46500</v>
      </c>
      <c r="B75" s="2">
        <f t="shared" si="1"/>
        <v>10.747207591575448</v>
      </c>
      <c r="C75" s="2">
        <v>79400</v>
      </c>
      <c r="F75">
        <v>51</v>
      </c>
      <c r="G75">
        <v>82002.678787406068</v>
      </c>
      <c r="H75">
        <v>1197.3212125939317</v>
      </c>
    </row>
    <row r="76" spans="1:8" x14ac:dyDescent="0.2">
      <c r="A76" s="2">
        <v>44500</v>
      </c>
      <c r="B76" s="2">
        <f t="shared" si="1"/>
        <v>10.703244468154331</v>
      </c>
      <c r="C76" s="2">
        <v>79300</v>
      </c>
      <c r="F76">
        <v>52</v>
      </c>
      <c r="G76">
        <v>80617.941879824997</v>
      </c>
      <c r="H76">
        <v>2282.0581201750028</v>
      </c>
    </row>
    <row r="77" spans="1:8" x14ac:dyDescent="0.2">
      <c r="A77" s="2">
        <v>44800</v>
      </c>
      <c r="B77" s="2">
        <f t="shared" si="1"/>
        <v>10.709963418403076</v>
      </c>
      <c r="C77" s="2">
        <v>79000</v>
      </c>
      <c r="F77">
        <v>53</v>
      </c>
      <c r="G77">
        <v>79413.654391839082</v>
      </c>
      <c r="H77">
        <v>3386.3456081609183</v>
      </c>
    </row>
    <row r="78" spans="1:8" x14ac:dyDescent="0.2">
      <c r="A78" s="2">
        <v>43300</v>
      </c>
      <c r="B78" s="2">
        <f t="shared" si="1"/>
        <v>10.675907913990581</v>
      </c>
      <c r="C78" s="2">
        <v>79000</v>
      </c>
      <c r="F78">
        <v>54</v>
      </c>
      <c r="G78">
        <v>80817.083678705283</v>
      </c>
      <c r="H78">
        <v>1882.9163212947169</v>
      </c>
    </row>
    <row r="79" spans="1:8" x14ac:dyDescent="0.2">
      <c r="A79" s="2">
        <v>44500</v>
      </c>
      <c r="B79" s="2">
        <f t="shared" si="1"/>
        <v>10.703244468154331</v>
      </c>
      <c r="C79" s="2">
        <v>78700</v>
      </c>
      <c r="F79">
        <v>55</v>
      </c>
      <c r="G79">
        <v>77369.621711973305</v>
      </c>
      <c r="H79">
        <v>5330.3782880266954</v>
      </c>
    </row>
    <row r="80" spans="1:8" x14ac:dyDescent="0.2">
      <c r="A80" s="2">
        <v>43800</v>
      </c>
      <c r="B80" s="2">
        <f t="shared" si="1"/>
        <v>10.687389096364537</v>
      </c>
      <c r="C80" s="2">
        <v>78700</v>
      </c>
      <c r="F80">
        <v>56</v>
      </c>
      <c r="G80">
        <v>86593.354694965019</v>
      </c>
      <c r="H80">
        <v>-4193.354694965019</v>
      </c>
    </row>
    <row r="81" spans="1:8" x14ac:dyDescent="0.2">
      <c r="A81" s="2">
        <v>45800</v>
      </c>
      <c r="B81" s="2">
        <f t="shared" si="1"/>
        <v>10.732039370102276</v>
      </c>
      <c r="C81" s="2">
        <v>78500</v>
      </c>
      <c r="F81">
        <v>57</v>
      </c>
      <c r="G81">
        <v>81015.781459828606</v>
      </c>
      <c r="H81">
        <v>984.21854017139412</v>
      </c>
    </row>
    <row r="82" spans="1:8" x14ac:dyDescent="0.2">
      <c r="A82" s="2">
        <v>42200</v>
      </c>
      <c r="B82" s="2">
        <f t="shared" si="1"/>
        <v>10.650175500024103</v>
      </c>
      <c r="C82" s="2">
        <v>78400</v>
      </c>
      <c r="F82">
        <v>58</v>
      </c>
      <c r="G82">
        <v>86032.287251409798</v>
      </c>
      <c r="H82">
        <v>-4332.287251409798</v>
      </c>
    </row>
    <row r="83" spans="1:8" x14ac:dyDescent="0.2">
      <c r="A83" s="2">
        <v>42800</v>
      </c>
      <c r="B83" s="2">
        <f t="shared" si="1"/>
        <v>10.664293381569887</v>
      </c>
      <c r="C83" s="2">
        <v>78300</v>
      </c>
      <c r="F83">
        <v>59</v>
      </c>
      <c r="G83">
        <v>75910.381094853496</v>
      </c>
      <c r="H83">
        <v>5689.6189051465044</v>
      </c>
    </row>
    <row r="84" spans="1:8" x14ac:dyDescent="0.2">
      <c r="A84" s="2">
        <v>41800</v>
      </c>
      <c r="B84" s="2">
        <f t="shared" si="1"/>
        <v>10.640651618512848</v>
      </c>
      <c r="C84" s="2">
        <v>78300</v>
      </c>
      <c r="F84">
        <v>60</v>
      </c>
      <c r="G84">
        <v>74212.883715419404</v>
      </c>
      <c r="H84">
        <v>7387.1162845805957</v>
      </c>
    </row>
    <row r="85" spans="1:8" x14ac:dyDescent="0.2">
      <c r="A85" s="2">
        <v>45600</v>
      </c>
      <c r="B85" s="2">
        <f t="shared" si="1"/>
        <v>10.727662995502477</v>
      </c>
      <c r="C85" s="2">
        <v>78200</v>
      </c>
      <c r="F85">
        <v>61</v>
      </c>
      <c r="G85">
        <v>76955.128323269077</v>
      </c>
      <c r="H85">
        <v>4544.8716767309234</v>
      </c>
    </row>
    <row r="86" spans="1:8" x14ac:dyDescent="0.2">
      <c r="A86" s="2">
        <v>43100</v>
      </c>
      <c r="B86" s="2">
        <f t="shared" si="1"/>
        <v>10.671278276091838</v>
      </c>
      <c r="C86" s="2">
        <v>78100</v>
      </c>
      <c r="F86">
        <v>62</v>
      </c>
      <c r="G86">
        <v>73567.892350397131</v>
      </c>
      <c r="H86">
        <v>7832.1076496028691</v>
      </c>
    </row>
    <row r="87" spans="1:8" x14ac:dyDescent="0.2">
      <c r="A87" s="2">
        <v>47000</v>
      </c>
      <c r="B87" s="2">
        <f t="shared" si="1"/>
        <v>10.757902880692196</v>
      </c>
      <c r="C87" s="2">
        <v>77800</v>
      </c>
      <c r="F87">
        <v>63</v>
      </c>
      <c r="G87">
        <v>84709.227052733811</v>
      </c>
      <c r="H87">
        <v>-3409.2270527338114</v>
      </c>
    </row>
    <row r="88" spans="1:8" x14ac:dyDescent="0.2">
      <c r="A88" s="2">
        <v>45100</v>
      </c>
      <c r="B88" s="2">
        <f t="shared" si="1"/>
        <v>10.71663752549077</v>
      </c>
      <c r="C88" s="2">
        <v>77800</v>
      </c>
      <c r="F88">
        <v>64</v>
      </c>
      <c r="G88">
        <v>75699.953800116258</v>
      </c>
      <c r="H88">
        <v>5600.0461998837418</v>
      </c>
    </row>
    <row r="89" spans="1:8" x14ac:dyDescent="0.2">
      <c r="A89" s="2">
        <v>46600</v>
      </c>
      <c r="B89" s="2">
        <f t="shared" si="1"/>
        <v>10.749355820113736</v>
      </c>
      <c r="C89" s="2">
        <v>77500</v>
      </c>
      <c r="F89">
        <v>65</v>
      </c>
      <c r="G89">
        <v>74426.847606715251</v>
      </c>
      <c r="H89">
        <v>6573.1523932847485</v>
      </c>
    </row>
    <row r="90" spans="1:8" x14ac:dyDescent="0.2">
      <c r="A90" s="2">
        <v>37500</v>
      </c>
      <c r="B90" s="2">
        <f t="shared" si="1"/>
        <v>10.532096211958502</v>
      </c>
      <c r="C90" s="2">
        <v>76700</v>
      </c>
      <c r="F90">
        <v>66</v>
      </c>
      <c r="G90">
        <v>82589.613409052603</v>
      </c>
      <c r="H90">
        <v>-1689.6134090526029</v>
      </c>
    </row>
    <row r="91" spans="1:8" x14ac:dyDescent="0.2">
      <c r="A91" s="2">
        <v>41100</v>
      </c>
      <c r="B91" s="2">
        <f t="shared" si="1"/>
        <v>10.623763400484325</v>
      </c>
      <c r="C91" s="2">
        <v>76300</v>
      </c>
      <c r="F91">
        <v>67</v>
      </c>
      <c r="G91">
        <v>82002.678787406068</v>
      </c>
      <c r="H91">
        <v>-1202.6787874060683</v>
      </c>
    </row>
    <row r="92" spans="1:8" x14ac:dyDescent="0.2">
      <c r="A92" s="2">
        <v>42800</v>
      </c>
      <c r="B92" s="2">
        <f t="shared" si="1"/>
        <v>10.664293381569887</v>
      </c>
      <c r="C92" s="2">
        <v>76100</v>
      </c>
      <c r="F92">
        <v>68</v>
      </c>
      <c r="G92">
        <v>78397.49836579751</v>
      </c>
      <c r="H92">
        <v>2402.5016342024901</v>
      </c>
    </row>
    <row r="93" spans="1:8" x14ac:dyDescent="0.2">
      <c r="A93" s="2">
        <v>43800</v>
      </c>
      <c r="B93" s="2">
        <f t="shared" si="1"/>
        <v>10.687389096364537</v>
      </c>
      <c r="C93" s="2">
        <v>76000</v>
      </c>
      <c r="F93">
        <v>69</v>
      </c>
      <c r="G93">
        <v>76747.15642511136</v>
      </c>
      <c r="H93">
        <v>3952.8435748886404</v>
      </c>
    </row>
    <row r="94" spans="1:8" x14ac:dyDescent="0.2">
      <c r="A94" s="2">
        <v>43100</v>
      </c>
      <c r="B94" s="2">
        <f t="shared" si="1"/>
        <v>10.671278276091838</v>
      </c>
      <c r="C94" s="2">
        <v>75900</v>
      </c>
      <c r="F94">
        <v>70</v>
      </c>
      <c r="G94">
        <v>79211.348021380647</v>
      </c>
      <c r="H94">
        <v>1388.651978619353</v>
      </c>
    </row>
    <row r="95" spans="1:8" x14ac:dyDescent="0.2">
      <c r="A95" s="2">
        <v>43200</v>
      </c>
      <c r="B95" s="2">
        <f t="shared" si="1"/>
        <v>10.673595774232203</v>
      </c>
      <c r="C95" s="2">
        <v>75500</v>
      </c>
      <c r="F95">
        <v>71</v>
      </c>
      <c r="G95">
        <v>83172.707645812814</v>
      </c>
      <c r="H95">
        <v>-3272.707645812814</v>
      </c>
    </row>
    <row r="96" spans="1:8" x14ac:dyDescent="0.2">
      <c r="A96" s="2">
        <v>40800</v>
      </c>
      <c r="B96" s="2">
        <f t="shared" si="1"/>
        <v>10.616437360392252</v>
      </c>
      <c r="C96" s="2">
        <v>75500</v>
      </c>
      <c r="F96">
        <v>72</v>
      </c>
      <c r="G96">
        <v>73783.408580985197</v>
      </c>
      <c r="H96">
        <v>5916.5914190148033</v>
      </c>
    </row>
    <row r="97" spans="1:8" x14ac:dyDescent="0.2">
      <c r="A97" s="2">
        <v>42700</v>
      </c>
      <c r="B97" s="2">
        <f t="shared" si="1"/>
        <v>10.661954199216716</v>
      </c>
      <c r="C97" s="2">
        <v>75400</v>
      </c>
      <c r="F97">
        <v>73</v>
      </c>
      <c r="G97">
        <v>79816.894527433629</v>
      </c>
      <c r="H97">
        <v>-316.89452743362926</v>
      </c>
    </row>
    <row r="98" spans="1:8" x14ac:dyDescent="0.2">
      <c r="A98" s="2">
        <v>43800</v>
      </c>
      <c r="B98" s="2">
        <f t="shared" si="1"/>
        <v>10.687389096364537</v>
      </c>
      <c r="C98" s="2">
        <v>74600</v>
      </c>
      <c r="F98">
        <v>74</v>
      </c>
      <c r="G98">
        <v>84136.132357940267</v>
      </c>
      <c r="H98">
        <v>-4736.132357940267</v>
      </c>
    </row>
    <row r="99" spans="1:8" x14ac:dyDescent="0.2">
      <c r="A99" s="2">
        <v>42300</v>
      </c>
      <c r="B99" s="2">
        <f t="shared" si="1"/>
        <v>10.652542365034369</v>
      </c>
      <c r="C99" s="2">
        <v>74600</v>
      </c>
      <c r="F99">
        <v>75</v>
      </c>
      <c r="G99">
        <v>80218.318259864274</v>
      </c>
      <c r="H99">
        <v>-918.3182598642743</v>
      </c>
    </row>
    <row r="100" spans="1:8" x14ac:dyDescent="0.2">
      <c r="A100" s="2">
        <v>39200</v>
      </c>
      <c r="B100" s="2">
        <f t="shared" si="1"/>
        <v>10.576432025778553</v>
      </c>
      <c r="C100" s="2">
        <v>74500</v>
      </c>
      <c r="F100">
        <v>76</v>
      </c>
      <c r="G100">
        <v>80817.083678705283</v>
      </c>
      <c r="H100">
        <v>-1817.0836787052831</v>
      </c>
    </row>
    <row r="101" spans="1:8" x14ac:dyDescent="0.2">
      <c r="A101" s="2">
        <v>45700</v>
      </c>
      <c r="B101" s="2">
        <f t="shared" si="1"/>
        <v>10.729853576882297</v>
      </c>
      <c r="C101" s="2">
        <v>74000</v>
      </c>
      <c r="F101">
        <v>77</v>
      </c>
      <c r="G101">
        <v>77782.196142933113</v>
      </c>
      <c r="H101">
        <v>1217.8038570668868</v>
      </c>
    </row>
    <row r="102" spans="1:8" x14ac:dyDescent="0.2">
      <c r="A102" s="2">
        <v>43100</v>
      </c>
      <c r="B102" s="2">
        <f t="shared" si="1"/>
        <v>10.671278276091838</v>
      </c>
      <c r="C102" s="2">
        <v>74000</v>
      </c>
      <c r="F102">
        <v>78</v>
      </c>
      <c r="G102">
        <v>80218.318259864274</v>
      </c>
      <c r="H102">
        <v>-1518.3182598642743</v>
      </c>
    </row>
    <row r="103" spans="1:8" x14ac:dyDescent="0.2">
      <c r="A103" s="2">
        <v>41800</v>
      </c>
      <c r="B103" s="2">
        <f t="shared" si="1"/>
        <v>10.640651618512848</v>
      </c>
      <c r="C103" s="2">
        <v>74000</v>
      </c>
      <c r="F103">
        <v>79</v>
      </c>
      <c r="G103">
        <v>78805.352248935815</v>
      </c>
      <c r="H103">
        <v>-105.35224893581471</v>
      </c>
    </row>
    <row r="104" spans="1:8" x14ac:dyDescent="0.2">
      <c r="A104" s="2">
        <v>42300</v>
      </c>
      <c r="B104" s="2">
        <f t="shared" si="1"/>
        <v>10.652542365034369</v>
      </c>
      <c r="C104" s="2">
        <v>73800</v>
      </c>
      <c r="F104">
        <v>80</v>
      </c>
      <c r="G104">
        <v>82784.402378223094</v>
      </c>
      <c r="H104">
        <v>-4284.4023782230943</v>
      </c>
    </row>
    <row r="105" spans="1:8" x14ac:dyDescent="0.2">
      <c r="A105" s="2">
        <v>41100</v>
      </c>
      <c r="B105" s="2">
        <f t="shared" si="1"/>
        <v>10.623763400484325</v>
      </c>
      <c r="C105" s="2">
        <v>73500</v>
      </c>
      <c r="F105">
        <v>81</v>
      </c>
      <c r="G105">
        <v>75489.028452145852</v>
      </c>
      <c r="H105">
        <v>2910.9715478541475</v>
      </c>
    </row>
    <row r="106" spans="1:8" x14ac:dyDescent="0.2">
      <c r="A106" s="2">
        <v>44900</v>
      </c>
      <c r="B106" s="2">
        <f t="shared" si="1"/>
        <v>10.712193073730345</v>
      </c>
      <c r="C106" s="2">
        <v>73400</v>
      </c>
      <c r="F106">
        <v>82</v>
      </c>
      <c r="G106">
        <v>76747.15642511136</v>
      </c>
      <c r="H106">
        <v>1552.8435748886404</v>
      </c>
    </row>
    <row r="107" spans="1:8" x14ac:dyDescent="0.2">
      <c r="A107" s="2">
        <v>42200</v>
      </c>
      <c r="B107" s="2">
        <f t="shared" si="1"/>
        <v>10.650175500024103</v>
      </c>
      <c r="C107" s="2">
        <v>73400</v>
      </c>
      <c r="F107">
        <v>83</v>
      </c>
      <c r="G107">
        <v>74640.299009158261</v>
      </c>
      <c r="H107">
        <v>3659.7009908417385</v>
      </c>
    </row>
    <row r="108" spans="1:8" x14ac:dyDescent="0.2">
      <c r="A108" s="2">
        <v>42000</v>
      </c>
      <c r="B108" s="2">
        <f t="shared" si="1"/>
        <v>10.645424897265505</v>
      </c>
      <c r="C108" s="2">
        <v>73400</v>
      </c>
      <c r="F108">
        <v>84</v>
      </c>
      <c r="G108">
        <v>82394.397738622836</v>
      </c>
      <c r="H108">
        <v>-4194.3977386228362</v>
      </c>
    </row>
    <row r="109" spans="1:8" x14ac:dyDescent="0.2">
      <c r="A109" s="2">
        <v>43500</v>
      </c>
      <c r="B109" s="2">
        <f t="shared" si="1"/>
        <v>10.680516217076775</v>
      </c>
      <c r="C109" s="2">
        <v>73100</v>
      </c>
      <c r="F109">
        <v>85</v>
      </c>
      <c r="G109">
        <v>77369.621711973305</v>
      </c>
      <c r="H109">
        <v>730.37828802669537</v>
      </c>
    </row>
    <row r="110" spans="1:8" x14ac:dyDescent="0.2">
      <c r="A110" s="2">
        <v>42100</v>
      </c>
      <c r="B110" s="2">
        <f t="shared" si="1"/>
        <v>10.647803019670473</v>
      </c>
      <c r="C110" s="2">
        <v>73000</v>
      </c>
      <c r="F110">
        <v>86</v>
      </c>
      <c r="G110">
        <v>85089.252864943861</v>
      </c>
      <c r="H110">
        <v>-7289.2528649438609</v>
      </c>
    </row>
    <row r="111" spans="1:8" x14ac:dyDescent="0.2">
      <c r="A111" s="2">
        <v>45900</v>
      </c>
      <c r="B111" s="2">
        <f t="shared" si="1"/>
        <v>10.734220396048636</v>
      </c>
      <c r="C111" s="2">
        <v>72600</v>
      </c>
      <c r="F111">
        <v>87</v>
      </c>
      <c r="G111">
        <v>81411.852858087004</v>
      </c>
      <c r="H111">
        <v>-3611.8528580870043</v>
      </c>
    </row>
    <row r="112" spans="1:8" x14ac:dyDescent="0.2">
      <c r="A112" s="2">
        <v>41500</v>
      </c>
      <c r="B112" s="2">
        <f t="shared" si="1"/>
        <v>10.63344870621879</v>
      </c>
      <c r="C112" s="2">
        <v>72600</v>
      </c>
      <c r="F112">
        <v>88</v>
      </c>
      <c r="G112">
        <v>84327.573716020721</v>
      </c>
      <c r="H112">
        <v>-6827.5737160207209</v>
      </c>
    </row>
    <row r="113" spans="1:8" x14ac:dyDescent="0.2">
      <c r="A113" s="2">
        <v>43000</v>
      </c>
      <c r="B113" s="2">
        <f t="shared" si="1"/>
        <v>10.668955394675699</v>
      </c>
      <c r="C113" s="2">
        <v>72500</v>
      </c>
      <c r="F113">
        <v>89</v>
      </c>
      <c r="G113">
        <v>64966.284309449533</v>
      </c>
      <c r="H113">
        <v>11733.715690550467</v>
      </c>
    </row>
    <row r="114" spans="1:8" x14ac:dyDescent="0.2">
      <c r="A114" s="2">
        <v>43400</v>
      </c>
      <c r="B114" s="2">
        <f t="shared" si="1"/>
        <v>10.678214720088496</v>
      </c>
      <c r="C114" s="2">
        <v>72100</v>
      </c>
      <c r="F114">
        <v>90</v>
      </c>
      <c r="G114">
        <v>73135.289957600558</v>
      </c>
      <c r="H114">
        <v>3164.7100423994416</v>
      </c>
    </row>
    <row r="115" spans="1:8" x14ac:dyDescent="0.2">
      <c r="A115" s="2">
        <v>40000</v>
      </c>
      <c r="B115" s="2">
        <f t="shared" si="1"/>
        <v>10.596634733096073</v>
      </c>
      <c r="C115" s="2">
        <v>71700</v>
      </c>
      <c r="F115">
        <v>91</v>
      </c>
      <c r="G115">
        <v>76747.15642511136</v>
      </c>
      <c r="H115">
        <v>-647.15642511135957</v>
      </c>
    </row>
    <row r="116" spans="1:8" x14ac:dyDescent="0.2">
      <c r="A116" s="2">
        <v>45200</v>
      </c>
      <c r="B116" s="2">
        <f t="shared" si="1"/>
        <v>10.718852365820323</v>
      </c>
      <c r="C116" s="2">
        <v>71600</v>
      </c>
      <c r="F116">
        <v>92</v>
      </c>
      <c r="G116">
        <v>78805.352248935815</v>
      </c>
      <c r="H116">
        <v>-2805.3522489358147</v>
      </c>
    </row>
    <row r="117" spans="1:8" x14ac:dyDescent="0.2">
      <c r="A117" s="2">
        <v>38000</v>
      </c>
      <c r="B117" s="2">
        <f t="shared" si="1"/>
        <v>10.545341438708522</v>
      </c>
      <c r="C117" s="2">
        <v>71400</v>
      </c>
      <c r="F117">
        <v>93</v>
      </c>
      <c r="G117">
        <v>77369.621711973305</v>
      </c>
      <c r="H117">
        <v>-1469.6217119733046</v>
      </c>
    </row>
    <row r="118" spans="1:8" x14ac:dyDescent="0.2">
      <c r="A118" s="2">
        <v>42600</v>
      </c>
      <c r="B118" s="2">
        <f t="shared" si="1"/>
        <v>10.659609532257463</v>
      </c>
      <c r="C118" s="2">
        <v>71100</v>
      </c>
      <c r="F118">
        <v>94</v>
      </c>
      <c r="G118">
        <v>77576.147686017794</v>
      </c>
      <c r="H118">
        <v>-2076.1476860177936</v>
      </c>
    </row>
    <row r="119" spans="1:8" x14ac:dyDescent="0.2">
      <c r="A119" s="2">
        <v>41100</v>
      </c>
      <c r="B119" s="2">
        <f t="shared" si="1"/>
        <v>10.623763400484325</v>
      </c>
      <c r="C119" s="2">
        <v>71100</v>
      </c>
      <c r="F119">
        <v>95</v>
      </c>
      <c r="G119">
        <v>72482.423170114605</v>
      </c>
      <c r="H119">
        <v>3017.5768298853945</v>
      </c>
    </row>
    <row r="120" spans="1:8" x14ac:dyDescent="0.2">
      <c r="A120" s="2">
        <v>42600</v>
      </c>
      <c r="B120" s="2">
        <f t="shared" si="1"/>
        <v>10.659609532257463</v>
      </c>
      <c r="C120" s="2">
        <v>70900</v>
      </c>
      <c r="F120">
        <v>96</v>
      </c>
      <c r="G120">
        <v>76538.698042538279</v>
      </c>
      <c r="H120">
        <v>-1138.698042538279</v>
      </c>
    </row>
    <row r="121" spans="1:8" x14ac:dyDescent="0.2">
      <c r="A121" s="2">
        <v>38600</v>
      </c>
      <c r="B121" s="2">
        <f t="shared" si="1"/>
        <v>10.561007555452923</v>
      </c>
      <c r="C121" s="2">
        <v>70900</v>
      </c>
      <c r="F121">
        <v>97</v>
      </c>
      <c r="G121">
        <v>78805.352248935815</v>
      </c>
      <c r="H121">
        <v>-4205.3522489358147</v>
      </c>
    </row>
    <row r="122" spans="1:8" x14ac:dyDescent="0.2">
      <c r="A122" s="2">
        <v>42500</v>
      </c>
      <c r="B122" s="2">
        <f t="shared" si="1"/>
        <v>10.657259354912508</v>
      </c>
      <c r="C122" s="2">
        <v>70700</v>
      </c>
      <c r="F122">
        <v>98</v>
      </c>
      <c r="G122">
        <v>75699.953800116258</v>
      </c>
      <c r="H122">
        <v>-1099.9538001162582</v>
      </c>
    </row>
    <row r="123" spans="1:8" x14ac:dyDescent="0.2">
      <c r="A123" s="2">
        <v>41100</v>
      </c>
      <c r="B123" s="2">
        <f t="shared" si="1"/>
        <v>10.623763400484325</v>
      </c>
      <c r="C123" s="2">
        <v>70300</v>
      </c>
      <c r="F123">
        <v>99</v>
      </c>
      <c r="G123">
        <v>68917.311054524675</v>
      </c>
      <c r="H123">
        <v>5582.6889454753255</v>
      </c>
    </row>
    <row r="124" spans="1:8" x14ac:dyDescent="0.2">
      <c r="A124" s="2">
        <v>38000</v>
      </c>
      <c r="B124" s="2">
        <f t="shared" si="1"/>
        <v>10.545341438708522</v>
      </c>
      <c r="C124" s="2">
        <v>70300</v>
      </c>
      <c r="F124">
        <v>100</v>
      </c>
      <c r="G124">
        <v>82589.613409052603</v>
      </c>
      <c r="H124">
        <v>-8589.6134090526029</v>
      </c>
    </row>
    <row r="125" spans="1:8" x14ac:dyDescent="0.2">
      <c r="A125" s="2">
        <v>39200</v>
      </c>
      <c r="B125" s="2">
        <f t="shared" si="1"/>
        <v>10.576432025778553</v>
      </c>
      <c r="C125" s="2">
        <v>70100</v>
      </c>
      <c r="F125">
        <v>101</v>
      </c>
      <c r="G125">
        <v>77369.621711973305</v>
      </c>
      <c r="H125">
        <v>-3369.6217119733046</v>
      </c>
    </row>
    <row r="126" spans="1:8" x14ac:dyDescent="0.2">
      <c r="A126" s="2">
        <v>40800</v>
      </c>
      <c r="B126" s="2">
        <f t="shared" si="1"/>
        <v>10.616437360392252</v>
      </c>
      <c r="C126" s="2">
        <v>69500</v>
      </c>
      <c r="F126">
        <v>102</v>
      </c>
      <c r="G126">
        <v>74640.299009158261</v>
      </c>
      <c r="H126">
        <v>-640.29900915826147</v>
      </c>
    </row>
    <row r="127" spans="1:8" x14ac:dyDescent="0.2">
      <c r="A127" s="2">
        <v>36100</v>
      </c>
      <c r="B127" s="2">
        <f t="shared" si="1"/>
        <v>10.494048144320972</v>
      </c>
      <c r="C127" s="2">
        <v>69500</v>
      </c>
      <c r="F127">
        <v>103</v>
      </c>
      <c r="G127">
        <v>75699.953800116258</v>
      </c>
      <c r="H127">
        <v>-1899.9538001162582</v>
      </c>
    </row>
    <row r="128" spans="1:8" x14ac:dyDescent="0.2">
      <c r="A128" s="2">
        <v>40400</v>
      </c>
      <c r="B128" s="2">
        <f t="shared" si="1"/>
        <v>10.606585063949241</v>
      </c>
      <c r="C128" s="2">
        <v>69100</v>
      </c>
      <c r="F128">
        <v>104</v>
      </c>
      <c r="G128">
        <v>73135.289957600558</v>
      </c>
      <c r="H128">
        <v>364.71004239944159</v>
      </c>
    </row>
    <row r="129" spans="1:8" x14ac:dyDescent="0.2">
      <c r="A129" s="2">
        <v>42000</v>
      </c>
      <c r="B129" s="2">
        <f t="shared" si="1"/>
        <v>10.645424897265505</v>
      </c>
      <c r="C129" s="2">
        <v>68400</v>
      </c>
      <c r="F129">
        <v>105</v>
      </c>
      <c r="G129">
        <v>81015.781459828606</v>
      </c>
      <c r="H129">
        <v>-7615.7814598286059</v>
      </c>
    </row>
    <row r="130" spans="1:8" x14ac:dyDescent="0.2">
      <c r="A130" s="2">
        <v>40200</v>
      </c>
      <c r="B130" s="2">
        <f t="shared" si="1"/>
        <v>10.601622274607113</v>
      </c>
      <c r="C130" s="2">
        <v>67500</v>
      </c>
      <c r="F130">
        <v>106</v>
      </c>
      <c r="G130">
        <v>75489.028452145852</v>
      </c>
      <c r="H130">
        <v>-2089.0284521458525</v>
      </c>
    </row>
    <row r="131" spans="1:8" x14ac:dyDescent="0.2">
      <c r="A131" s="2">
        <v>42400</v>
      </c>
      <c r="B131" s="2">
        <f t="shared" ref="B131:B143" si="2">LN(A131)</f>
        <v>10.654903641220049</v>
      </c>
      <c r="C131" s="2">
        <v>67100</v>
      </c>
      <c r="F131">
        <v>107</v>
      </c>
      <c r="G131">
        <v>75065.674126664628</v>
      </c>
      <c r="H131">
        <v>-1665.6741266646277</v>
      </c>
    </row>
    <row r="132" spans="1:8" x14ac:dyDescent="0.2">
      <c r="A132" s="2">
        <v>41400</v>
      </c>
      <c r="B132" s="2">
        <f t="shared" si="2"/>
        <v>10.631036159813405</v>
      </c>
      <c r="C132" s="2">
        <v>67100</v>
      </c>
      <c r="F132">
        <v>108</v>
      </c>
      <c r="G132">
        <v>78192.869302489038</v>
      </c>
      <c r="H132">
        <v>-5092.8693024890381</v>
      </c>
    </row>
    <row r="133" spans="1:8" x14ac:dyDescent="0.2">
      <c r="A133" s="2">
        <v>39300</v>
      </c>
      <c r="B133" s="2">
        <f t="shared" si="2"/>
        <v>10.578979797857352</v>
      </c>
      <c r="C133" s="2">
        <v>66400</v>
      </c>
      <c r="F133">
        <v>109</v>
      </c>
      <c r="G133">
        <v>75277.602687697203</v>
      </c>
      <c r="H133">
        <v>-2277.6026876972028</v>
      </c>
    </row>
    <row r="134" spans="1:8" x14ac:dyDescent="0.2">
      <c r="A134" s="2">
        <v>37800</v>
      </c>
      <c r="B134" s="2">
        <f t="shared" si="2"/>
        <v>10.54006438160768</v>
      </c>
      <c r="C134" s="2">
        <v>66200</v>
      </c>
      <c r="F134">
        <v>110</v>
      </c>
      <c r="G134">
        <v>82978.766507429027</v>
      </c>
      <c r="H134">
        <v>-10378.766507429027</v>
      </c>
    </row>
    <row r="135" spans="1:8" x14ac:dyDescent="0.2">
      <c r="A135" s="2">
        <v>38900</v>
      </c>
      <c r="B135" s="2">
        <f t="shared" si="2"/>
        <v>10.568749529606537</v>
      </c>
      <c r="C135" s="2">
        <v>65800</v>
      </c>
      <c r="F135">
        <v>111</v>
      </c>
      <c r="G135">
        <v>73998.404868413185</v>
      </c>
      <c r="H135">
        <v>-1398.4048684131849</v>
      </c>
    </row>
    <row r="136" spans="1:8" x14ac:dyDescent="0.2">
      <c r="A136" s="2">
        <v>41400</v>
      </c>
      <c r="B136" s="2">
        <f t="shared" si="2"/>
        <v>10.631036159813405</v>
      </c>
      <c r="C136" s="2">
        <v>64800</v>
      </c>
      <c r="F136">
        <v>112</v>
      </c>
      <c r="G136">
        <v>77162.616002366718</v>
      </c>
      <c r="H136">
        <v>-4662.616002366718</v>
      </c>
    </row>
    <row r="137" spans="1:8" x14ac:dyDescent="0.2">
      <c r="A137" s="2">
        <v>39100</v>
      </c>
      <c r="B137" s="2">
        <f t="shared" si="2"/>
        <v>10.573877745973457</v>
      </c>
      <c r="C137" s="2">
        <v>64500</v>
      </c>
      <c r="F137">
        <v>113</v>
      </c>
      <c r="G137">
        <v>77987.769285800314</v>
      </c>
      <c r="H137">
        <v>-5887.7692858003138</v>
      </c>
    </row>
    <row r="138" spans="1:8" x14ac:dyDescent="0.2">
      <c r="A138" s="2">
        <v>37500</v>
      </c>
      <c r="B138" s="2">
        <f t="shared" si="2"/>
        <v>10.532096211958502</v>
      </c>
      <c r="C138" s="2">
        <v>64400</v>
      </c>
      <c r="F138">
        <v>114</v>
      </c>
      <c r="G138">
        <v>70717.693861490174</v>
      </c>
      <c r="H138">
        <v>982.30613850982627</v>
      </c>
    </row>
    <row r="139" spans="1:8" x14ac:dyDescent="0.2">
      <c r="A139" s="2">
        <v>38700</v>
      </c>
      <c r="B139" s="2">
        <f t="shared" si="2"/>
        <v>10.563594879017874</v>
      </c>
      <c r="C139" s="2">
        <v>63300</v>
      </c>
      <c r="F139">
        <v>115</v>
      </c>
      <c r="G139">
        <v>81609.230387089992</v>
      </c>
      <c r="H139">
        <v>-10009.230387089992</v>
      </c>
    </row>
    <row r="140" spans="1:8" x14ac:dyDescent="0.2">
      <c r="A140" s="2">
        <v>38700</v>
      </c>
      <c r="B140" s="2">
        <f t="shared" si="2"/>
        <v>10.563594879017874</v>
      </c>
      <c r="C140" s="2">
        <v>62600</v>
      </c>
      <c r="F140">
        <v>116</v>
      </c>
      <c r="G140">
        <v>66146.644849267774</v>
      </c>
      <c r="H140">
        <v>5253.3551507322263</v>
      </c>
    </row>
    <row r="141" spans="1:8" x14ac:dyDescent="0.2">
      <c r="A141" s="2">
        <v>40800</v>
      </c>
      <c r="B141" s="2">
        <f t="shared" si="2"/>
        <v>10.616437360392252</v>
      </c>
      <c r="C141" s="2">
        <v>62400</v>
      </c>
      <c r="F141">
        <v>117</v>
      </c>
      <c r="G141">
        <v>76329.750894259851</v>
      </c>
      <c r="H141">
        <v>-5229.7508942598506</v>
      </c>
    </row>
    <row r="142" spans="1:8" x14ac:dyDescent="0.2">
      <c r="A142" s="2">
        <v>35800</v>
      </c>
      <c r="B142" s="2">
        <f t="shared" si="2"/>
        <v>10.485703172388792</v>
      </c>
      <c r="C142" s="2">
        <v>60600</v>
      </c>
      <c r="F142">
        <v>118</v>
      </c>
      <c r="G142">
        <v>73135.289957600558</v>
      </c>
      <c r="H142">
        <v>-2035.2899576005584</v>
      </c>
    </row>
    <row r="143" spans="1:8" x14ac:dyDescent="0.2">
      <c r="A143" s="2">
        <v>34800</v>
      </c>
      <c r="B143" s="2">
        <f t="shared" si="2"/>
        <v>10.457372665762566</v>
      </c>
      <c r="C143" s="2">
        <v>60600</v>
      </c>
      <c r="F143">
        <v>119</v>
      </c>
      <c r="G143">
        <v>76329.750894259851</v>
      </c>
      <c r="H143">
        <v>-5429.7508942598506</v>
      </c>
    </row>
    <row r="144" spans="1:8" x14ac:dyDescent="0.2">
      <c r="A144" s="2"/>
      <c r="B144" s="2"/>
      <c r="C144" s="2"/>
      <c r="F144">
        <v>120</v>
      </c>
      <c r="G144">
        <v>67542.745223105987</v>
      </c>
      <c r="H144">
        <v>3357.254776894013</v>
      </c>
    </row>
    <row r="145" spans="1:8" x14ac:dyDescent="0.2">
      <c r="A145" s="2"/>
      <c r="B145" s="2"/>
      <c r="C145" s="2"/>
      <c r="F145">
        <v>121</v>
      </c>
      <c r="G145">
        <v>76120.312682901567</v>
      </c>
      <c r="H145">
        <v>-5420.3126829015673</v>
      </c>
    </row>
    <row r="146" spans="1:8" x14ac:dyDescent="0.2">
      <c r="A146" s="2"/>
      <c r="B146" s="2"/>
      <c r="C146" s="2"/>
      <c r="F146">
        <v>122</v>
      </c>
      <c r="G146">
        <v>73135.289957600558</v>
      </c>
      <c r="H146">
        <v>-2835.2899576005584</v>
      </c>
    </row>
    <row r="147" spans="1:8" x14ac:dyDescent="0.2">
      <c r="A147" s="2"/>
      <c r="B147" s="2"/>
      <c r="C147" s="2"/>
      <c r="F147">
        <v>123</v>
      </c>
      <c r="G147">
        <v>66146.644849267774</v>
      </c>
      <c r="H147">
        <v>4153.3551507322263</v>
      </c>
    </row>
    <row r="148" spans="1:8" x14ac:dyDescent="0.2">
      <c r="A148" s="2"/>
      <c r="B148" s="2"/>
      <c r="C148" s="2"/>
      <c r="F148">
        <v>124</v>
      </c>
      <c r="G148">
        <v>68917.311054524675</v>
      </c>
      <c r="H148">
        <v>1182.6889454753255</v>
      </c>
    </row>
    <row r="149" spans="1:8" x14ac:dyDescent="0.2">
      <c r="F149">
        <v>125</v>
      </c>
      <c r="G149">
        <v>72482.423170114605</v>
      </c>
      <c r="H149">
        <v>-2982.4231701146055</v>
      </c>
    </row>
    <row r="150" spans="1:8" x14ac:dyDescent="0.2">
      <c r="F150">
        <v>126</v>
      </c>
      <c r="G150">
        <v>61575.595837045381</v>
      </c>
      <c r="H150">
        <v>7924.4041629546191</v>
      </c>
    </row>
    <row r="151" spans="1:8" x14ac:dyDescent="0.2">
      <c r="F151">
        <v>127</v>
      </c>
      <c r="G151">
        <v>71604.426729026614</v>
      </c>
      <c r="H151">
        <v>-2504.4267290266143</v>
      </c>
    </row>
    <row r="152" spans="1:8" x14ac:dyDescent="0.2">
      <c r="F152">
        <v>128</v>
      </c>
      <c r="G152">
        <v>75065.674126664628</v>
      </c>
      <c r="H152">
        <v>-6665.6741266646277</v>
      </c>
    </row>
    <row r="153" spans="1:8" x14ac:dyDescent="0.2">
      <c r="F153">
        <v>129</v>
      </c>
      <c r="G153">
        <v>71162.163201384887</v>
      </c>
      <c r="H153">
        <v>-3662.1632013848866</v>
      </c>
    </row>
    <row r="154" spans="1:8" x14ac:dyDescent="0.2">
      <c r="F154">
        <v>130</v>
      </c>
      <c r="G154">
        <v>75910.381094853496</v>
      </c>
      <c r="H154">
        <v>-8810.3810948534956</v>
      </c>
    </row>
    <row r="155" spans="1:8" x14ac:dyDescent="0.2">
      <c r="F155">
        <v>131</v>
      </c>
      <c r="G155">
        <v>73783.408580985197</v>
      </c>
      <c r="H155">
        <v>-6683.4085809851967</v>
      </c>
    </row>
    <row r="156" spans="1:8" x14ac:dyDescent="0.2">
      <c r="F156">
        <v>132</v>
      </c>
      <c r="G156">
        <v>69144.358101964623</v>
      </c>
      <c r="H156">
        <v>-2744.3581019646226</v>
      </c>
    </row>
    <row r="157" spans="1:8" x14ac:dyDescent="0.2">
      <c r="F157">
        <v>133</v>
      </c>
      <c r="G157">
        <v>65676.375061837185</v>
      </c>
      <c r="H157">
        <v>523.62493816281494</v>
      </c>
    </row>
    <row r="158" spans="1:8" x14ac:dyDescent="0.2">
      <c r="F158">
        <v>134</v>
      </c>
      <c r="G158">
        <v>68232.678356278222</v>
      </c>
      <c r="H158">
        <v>-2432.6783562782221</v>
      </c>
    </row>
    <row r="159" spans="1:8" x14ac:dyDescent="0.2">
      <c r="F159">
        <v>135</v>
      </c>
      <c r="G159">
        <v>73783.408580985197</v>
      </c>
      <c r="H159">
        <v>-8983.4085809851967</v>
      </c>
    </row>
    <row r="160" spans="1:8" x14ac:dyDescent="0.2">
      <c r="F160">
        <v>136</v>
      </c>
      <c r="G160">
        <v>68689.684065082183</v>
      </c>
      <c r="H160">
        <v>-4189.6840650821832</v>
      </c>
    </row>
    <row r="161" spans="6:8" x14ac:dyDescent="0.2">
      <c r="F161">
        <v>137</v>
      </c>
      <c r="G161">
        <v>64966.284309449533</v>
      </c>
      <c r="H161">
        <v>-566.28430944953288</v>
      </c>
    </row>
    <row r="162" spans="6:8" x14ac:dyDescent="0.2">
      <c r="F162">
        <v>138</v>
      </c>
      <c r="G162">
        <v>67773.316937539275</v>
      </c>
      <c r="H162">
        <v>-4473.3169375392754</v>
      </c>
    </row>
    <row r="163" spans="6:8" x14ac:dyDescent="0.2">
      <c r="F163">
        <v>139</v>
      </c>
      <c r="G163">
        <v>67773.316937539275</v>
      </c>
      <c r="H163">
        <v>-5173.3169375392754</v>
      </c>
    </row>
    <row r="164" spans="6:8" x14ac:dyDescent="0.2">
      <c r="F164">
        <v>140</v>
      </c>
      <c r="G164">
        <v>72482.423170114605</v>
      </c>
      <c r="H164">
        <v>-10082.423170114605</v>
      </c>
    </row>
    <row r="165" spans="6:8" x14ac:dyDescent="0.2">
      <c r="F165">
        <v>141</v>
      </c>
      <c r="G165">
        <v>60831.926003335604</v>
      </c>
      <c r="H165">
        <v>-231.92600333560404</v>
      </c>
    </row>
    <row r="166" spans="6:8" ht="16" thickBot="1" x14ac:dyDescent="0.25">
      <c r="F166" s="3">
        <v>142</v>
      </c>
      <c r="G166" s="3">
        <v>58307.226900347167</v>
      </c>
      <c r="H166" s="3">
        <v>2292.7730996528335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B4BD-DC28-4281-A9AF-3FD6754346D3}">
  <dimension ref="A1:L166"/>
  <sheetViews>
    <sheetView tabSelected="1" workbookViewId="0">
      <selection activeCell="G20" sqref="G20"/>
    </sheetView>
  </sheetViews>
  <sheetFormatPr baseColWidth="10" defaultColWidth="8.83203125" defaultRowHeight="15" x14ac:dyDescent="0.2"/>
  <cols>
    <col min="1" max="1" width="21.1640625" bestFit="1" customWidth="1"/>
    <col min="2" max="2" width="24.5" bestFit="1" customWidth="1"/>
    <col min="6" max="6" width="18.1640625" bestFit="1" customWidth="1"/>
    <col min="7" max="7" width="17.33203125" bestFit="1" customWidth="1"/>
    <col min="8" max="8" width="13.1640625" bestFit="1" customWidth="1"/>
    <col min="9" max="10" width="12.1640625" bestFit="1" customWidth="1"/>
    <col min="11" max="11" width="12.33203125" bestFit="1" customWidth="1"/>
    <col min="12" max="12" width="12.1640625" bestFit="1" customWidth="1"/>
    <col min="13" max="13" width="11.83203125" bestFit="1" customWidth="1"/>
    <col min="14" max="14" width="12.1640625" bestFit="1" customWidth="1"/>
  </cols>
  <sheetData>
    <row r="1" spans="1:12" x14ac:dyDescent="0.2">
      <c r="A1" s="1" t="s">
        <v>1</v>
      </c>
      <c r="B1" s="1" t="s">
        <v>145</v>
      </c>
      <c r="C1" t="s">
        <v>370</v>
      </c>
      <c r="F1" t="s">
        <v>340</v>
      </c>
    </row>
    <row r="2" spans="1:12" ht="16" thickBot="1" x14ac:dyDescent="0.25">
      <c r="A2" s="2">
        <v>59900</v>
      </c>
      <c r="B2" s="2">
        <v>112000</v>
      </c>
      <c r="C2">
        <f>LN(B2)</f>
        <v>11.626254150277232</v>
      </c>
    </row>
    <row r="3" spans="1:12" x14ac:dyDescent="0.2">
      <c r="A3" s="2">
        <v>52700</v>
      </c>
      <c r="B3" s="2">
        <v>103000</v>
      </c>
      <c r="C3">
        <f t="shared" ref="C3:C66" si="0">LN(B3)</f>
        <v>11.542484267211773</v>
      </c>
      <c r="F3" s="5" t="s">
        <v>341</v>
      </c>
      <c r="G3" s="5"/>
    </row>
    <row r="4" spans="1:12" x14ac:dyDescent="0.2">
      <c r="A4" s="2">
        <v>57200</v>
      </c>
      <c r="B4" s="2">
        <v>101000</v>
      </c>
      <c r="C4">
        <f t="shared" si="0"/>
        <v>11.522875795823397</v>
      </c>
      <c r="F4" t="s">
        <v>342</v>
      </c>
      <c r="G4">
        <v>0.87198564883834617</v>
      </c>
    </row>
    <row r="5" spans="1:12" x14ac:dyDescent="0.2">
      <c r="A5" s="2">
        <v>52600</v>
      </c>
      <c r="B5" s="2">
        <v>101000</v>
      </c>
      <c r="C5">
        <f t="shared" si="0"/>
        <v>11.522875795823397</v>
      </c>
      <c r="F5" t="s">
        <v>343</v>
      </c>
      <c r="G5">
        <v>0.76035897178003153</v>
      </c>
    </row>
    <row r="6" spans="1:12" x14ac:dyDescent="0.2">
      <c r="A6" s="2">
        <v>51100</v>
      </c>
      <c r="B6" s="2">
        <v>101000</v>
      </c>
      <c r="C6">
        <f t="shared" si="0"/>
        <v>11.522875795823397</v>
      </c>
      <c r="F6" t="s">
        <v>344</v>
      </c>
      <c r="G6">
        <v>0.75864725014988887</v>
      </c>
    </row>
    <row r="7" spans="1:12" x14ac:dyDescent="0.2">
      <c r="A7" s="2">
        <v>52300</v>
      </c>
      <c r="B7" s="2">
        <v>99600</v>
      </c>
      <c r="C7">
        <f t="shared" si="0"/>
        <v>11.50891744357269</v>
      </c>
      <c r="F7" t="s">
        <v>345</v>
      </c>
      <c r="G7">
        <v>5.7538630494496847E-2</v>
      </c>
    </row>
    <row r="8" spans="1:12" ht="16" thickBot="1" x14ac:dyDescent="0.25">
      <c r="A8" s="2">
        <v>47100</v>
      </c>
      <c r="B8" s="2">
        <v>97600</v>
      </c>
      <c r="C8">
        <f t="shared" si="0"/>
        <v>11.488632772401184</v>
      </c>
      <c r="F8" s="3" t="s">
        <v>346</v>
      </c>
      <c r="G8" s="3">
        <v>142</v>
      </c>
    </row>
    <row r="9" spans="1:12" x14ac:dyDescent="0.2">
      <c r="A9" s="2">
        <v>48300</v>
      </c>
      <c r="B9" s="2">
        <v>96700</v>
      </c>
      <c r="C9">
        <f t="shared" si="0"/>
        <v>11.479368681441386</v>
      </c>
    </row>
    <row r="10" spans="1:12" ht="16" thickBot="1" x14ac:dyDescent="0.25">
      <c r="A10" s="2">
        <v>49700</v>
      </c>
      <c r="B10" s="2">
        <v>96100</v>
      </c>
      <c r="C10">
        <f t="shared" si="0"/>
        <v>11.473144594958384</v>
      </c>
      <c r="F10" t="s">
        <v>347</v>
      </c>
    </row>
    <row r="11" spans="1:12" x14ac:dyDescent="0.2">
      <c r="A11" s="2">
        <v>53600</v>
      </c>
      <c r="B11" s="2">
        <v>95900</v>
      </c>
      <c r="C11">
        <f t="shared" si="0"/>
        <v>11.471061260871529</v>
      </c>
      <c r="F11" s="4"/>
      <c r="G11" s="4" t="s">
        <v>352</v>
      </c>
      <c r="H11" s="4" t="s">
        <v>353</v>
      </c>
      <c r="I11" s="4" t="s">
        <v>354</v>
      </c>
      <c r="J11" s="4" t="s">
        <v>355</v>
      </c>
      <c r="K11" s="4" t="s">
        <v>356</v>
      </c>
    </row>
    <row r="12" spans="1:12" x14ac:dyDescent="0.2">
      <c r="A12" s="2">
        <v>57100</v>
      </c>
      <c r="B12" s="2">
        <v>95800</v>
      </c>
      <c r="C12">
        <f t="shared" si="0"/>
        <v>11.470017963958952</v>
      </c>
      <c r="F12" t="s">
        <v>348</v>
      </c>
      <c r="G12">
        <v>1</v>
      </c>
      <c r="H12">
        <v>1.4706339166180724</v>
      </c>
      <c r="I12">
        <v>1.4706339166180724</v>
      </c>
      <c r="J12">
        <v>444.20714115569911</v>
      </c>
      <c r="K12">
        <v>2.8570292091354838E-45</v>
      </c>
    </row>
    <row r="13" spans="1:12" x14ac:dyDescent="0.2">
      <c r="A13" s="2">
        <v>53500</v>
      </c>
      <c r="B13" s="2">
        <v>95600</v>
      </c>
      <c r="C13">
        <f t="shared" si="0"/>
        <v>11.467928099039492</v>
      </c>
      <c r="F13" t="s">
        <v>349</v>
      </c>
      <c r="G13">
        <v>140</v>
      </c>
      <c r="H13">
        <v>0.46349715988551399</v>
      </c>
      <c r="I13">
        <v>3.3106939991822426E-3</v>
      </c>
    </row>
    <row r="14" spans="1:12" ht="16" thickBot="1" x14ac:dyDescent="0.25">
      <c r="A14" s="2">
        <v>50500</v>
      </c>
      <c r="B14" s="2">
        <v>95000</v>
      </c>
      <c r="C14">
        <f t="shared" si="0"/>
        <v>11.461632170582678</v>
      </c>
      <c r="F14" s="3" t="s">
        <v>350</v>
      </c>
      <c r="G14" s="3">
        <v>141</v>
      </c>
      <c r="H14" s="3">
        <v>1.9341310765035864</v>
      </c>
      <c r="I14" s="3"/>
      <c r="J14" s="3"/>
      <c r="K14" s="3"/>
    </row>
    <row r="15" spans="1:12" ht="16" thickBot="1" x14ac:dyDescent="0.25">
      <c r="A15" s="2">
        <v>49700</v>
      </c>
      <c r="B15" s="2">
        <v>93900</v>
      </c>
      <c r="C15">
        <f t="shared" si="0"/>
        <v>11.449985665196355</v>
      </c>
    </row>
    <row r="16" spans="1:12" x14ac:dyDescent="0.2">
      <c r="A16" s="2">
        <v>52700</v>
      </c>
      <c r="B16" s="2">
        <v>93000</v>
      </c>
      <c r="C16">
        <f t="shared" si="0"/>
        <v>11.440354772135393</v>
      </c>
      <c r="F16" s="4"/>
      <c r="G16" s="4" t="s">
        <v>357</v>
      </c>
      <c r="H16" s="4" t="s">
        <v>345</v>
      </c>
      <c r="I16" s="4" t="s">
        <v>358</v>
      </c>
      <c r="J16" s="4" t="s">
        <v>359</v>
      </c>
      <c r="K16" s="4" t="s">
        <v>360</v>
      </c>
      <c r="L16" s="4" t="s">
        <v>361</v>
      </c>
    </row>
    <row r="17" spans="1:12" x14ac:dyDescent="0.2">
      <c r="A17" s="2">
        <v>50300</v>
      </c>
      <c r="B17" s="2">
        <v>91800</v>
      </c>
      <c r="C17">
        <f t="shared" si="0"/>
        <v>11.427367576608582</v>
      </c>
      <c r="F17" t="s">
        <v>351</v>
      </c>
      <c r="G17">
        <v>10.204716954538547</v>
      </c>
      <c r="H17">
        <v>5.1340260034645861E-2</v>
      </c>
      <c r="I17">
        <v>198.76636673932146</v>
      </c>
      <c r="J17">
        <v>1.5215205257410573E-173</v>
      </c>
      <c r="K17">
        <v>10.103214502468887</v>
      </c>
      <c r="L17">
        <v>10.306219406608207</v>
      </c>
    </row>
    <row r="18" spans="1:12" ht="16" thickBot="1" x14ac:dyDescent="0.25">
      <c r="A18" s="2">
        <v>51400</v>
      </c>
      <c r="B18" s="2">
        <v>90500</v>
      </c>
      <c r="C18">
        <f t="shared" si="0"/>
        <v>11.413105129688017</v>
      </c>
      <c r="F18" s="3" t="s">
        <v>1</v>
      </c>
      <c r="G18" s="3">
        <v>2.4183270283549169E-5</v>
      </c>
      <c r="H18" s="3">
        <v>1.1474195936605235E-6</v>
      </c>
      <c r="I18" s="3">
        <v>21.076222174661634</v>
      </c>
      <c r="J18" s="3">
        <v>2.8570292091356064E-45</v>
      </c>
      <c r="K18" s="3">
        <v>2.1914760107895189E-5</v>
      </c>
      <c r="L18" s="3">
        <v>2.6451780459203149E-5</v>
      </c>
    </row>
    <row r="19" spans="1:12" x14ac:dyDescent="0.2">
      <c r="A19" s="2">
        <v>48000</v>
      </c>
      <c r="B19" s="2">
        <v>88800</v>
      </c>
      <c r="C19">
        <f t="shared" si="0"/>
        <v>11.394141928980261</v>
      </c>
      <c r="F19" t="s">
        <v>386</v>
      </c>
    </row>
    <row r="20" spans="1:12" x14ac:dyDescent="0.2">
      <c r="A20" s="2">
        <v>46600</v>
      </c>
      <c r="B20" s="2">
        <v>88200</v>
      </c>
      <c r="C20">
        <f t="shared" si="0"/>
        <v>11.387362241994882</v>
      </c>
      <c r="G20" t="s">
        <v>372</v>
      </c>
    </row>
    <row r="21" spans="1:12" x14ac:dyDescent="0.2">
      <c r="A21" s="2">
        <v>47400</v>
      </c>
      <c r="B21" s="2">
        <v>88100</v>
      </c>
      <c r="C21">
        <f t="shared" si="0"/>
        <v>11.386227811924272</v>
      </c>
    </row>
    <row r="22" spans="1:12" x14ac:dyDescent="0.2">
      <c r="A22" s="2">
        <v>47100</v>
      </c>
      <c r="B22" s="2">
        <v>87900</v>
      </c>
      <c r="C22">
        <f t="shared" si="0"/>
        <v>11.383955083673268</v>
      </c>
      <c r="F22" t="s">
        <v>362</v>
      </c>
    </row>
    <row r="23" spans="1:12" ht="16" thickBot="1" x14ac:dyDescent="0.25">
      <c r="A23" s="2">
        <v>48900</v>
      </c>
      <c r="B23" s="2">
        <v>87800</v>
      </c>
      <c r="C23">
        <f t="shared" si="0"/>
        <v>11.382816779623209</v>
      </c>
    </row>
    <row r="24" spans="1:12" x14ac:dyDescent="0.2">
      <c r="A24" s="2">
        <v>46900</v>
      </c>
      <c r="B24" s="2">
        <v>87800</v>
      </c>
      <c r="C24">
        <f t="shared" si="0"/>
        <v>11.382816779623209</v>
      </c>
      <c r="F24" s="4" t="s">
        <v>363</v>
      </c>
      <c r="G24" s="4" t="s">
        <v>371</v>
      </c>
      <c r="H24" s="4" t="s">
        <v>365</v>
      </c>
    </row>
    <row r="25" spans="1:12" x14ac:dyDescent="0.2">
      <c r="A25" s="2">
        <v>45700</v>
      </c>
      <c r="B25" s="2">
        <v>87000</v>
      </c>
      <c r="C25">
        <f t="shared" si="0"/>
        <v>11.373663397636721</v>
      </c>
      <c r="F25">
        <v>1</v>
      </c>
      <c r="G25">
        <v>11.653294844523142</v>
      </c>
      <c r="H25">
        <v>-2.7040694245910046E-2</v>
      </c>
    </row>
    <row r="26" spans="1:12" x14ac:dyDescent="0.2">
      <c r="A26" s="2">
        <v>47800</v>
      </c>
      <c r="B26" s="2">
        <v>86900</v>
      </c>
      <c r="C26">
        <f t="shared" si="0"/>
        <v>11.372513311253483</v>
      </c>
      <c r="F26">
        <v>2</v>
      </c>
      <c r="G26">
        <v>11.479175298481588</v>
      </c>
      <c r="H26">
        <v>6.33089687301851E-2</v>
      </c>
    </row>
    <row r="27" spans="1:12" x14ac:dyDescent="0.2">
      <c r="A27" s="2">
        <v>45400</v>
      </c>
      <c r="B27" s="2">
        <v>86600</v>
      </c>
      <c r="C27">
        <f t="shared" si="0"/>
        <v>11.369055094550527</v>
      </c>
      <c r="F27">
        <v>3</v>
      </c>
      <c r="G27">
        <v>11.58800001475756</v>
      </c>
      <c r="H27">
        <v>-6.5124218934162315E-2</v>
      </c>
    </row>
    <row r="28" spans="1:12" x14ac:dyDescent="0.2">
      <c r="A28" s="2">
        <v>47300</v>
      </c>
      <c r="B28" s="2">
        <v>86400</v>
      </c>
      <c r="C28">
        <f t="shared" si="0"/>
        <v>11.366742954792146</v>
      </c>
      <c r="F28">
        <v>4</v>
      </c>
      <c r="G28">
        <v>11.476756971453234</v>
      </c>
      <c r="H28">
        <v>4.6118824370163125E-2</v>
      </c>
    </row>
    <row r="29" spans="1:12" x14ac:dyDescent="0.2">
      <c r="A29" s="2">
        <v>47500</v>
      </c>
      <c r="B29" s="2">
        <v>86100</v>
      </c>
      <c r="C29">
        <f t="shared" si="0"/>
        <v>11.363264690415821</v>
      </c>
      <c r="F29">
        <v>5</v>
      </c>
      <c r="G29">
        <v>11.44048206602791</v>
      </c>
      <c r="H29">
        <v>8.2393729795487758E-2</v>
      </c>
    </row>
    <row r="30" spans="1:12" x14ac:dyDescent="0.2">
      <c r="A30" s="2">
        <v>48400</v>
      </c>
      <c r="B30" s="2">
        <v>86000</v>
      </c>
      <c r="C30">
        <f t="shared" si="0"/>
        <v>11.362102575235644</v>
      </c>
      <c r="F30">
        <v>6</v>
      </c>
      <c r="G30">
        <v>11.469501990368169</v>
      </c>
      <c r="H30">
        <v>3.9415453204521E-2</v>
      </c>
    </row>
    <row r="31" spans="1:12" x14ac:dyDescent="0.2">
      <c r="A31" s="2">
        <v>44100</v>
      </c>
      <c r="B31" s="2">
        <v>86000</v>
      </c>
      <c r="C31">
        <f t="shared" si="0"/>
        <v>11.362102575235644</v>
      </c>
      <c r="F31">
        <v>7</v>
      </c>
      <c r="G31">
        <v>11.343748984893713</v>
      </c>
      <c r="H31">
        <v>0.14488378750747088</v>
      </c>
    </row>
    <row r="32" spans="1:12" x14ac:dyDescent="0.2">
      <c r="A32" s="2">
        <v>49900</v>
      </c>
      <c r="B32" s="2">
        <v>85700</v>
      </c>
      <c r="C32">
        <f t="shared" si="0"/>
        <v>11.358608104585871</v>
      </c>
      <c r="F32">
        <v>8</v>
      </c>
      <c r="G32">
        <v>11.372768909233972</v>
      </c>
      <c r="H32">
        <v>0.10659977220741368</v>
      </c>
    </row>
    <row r="33" spans="1:8" x14ac:dyDescent="0.2">
      <c r="A33" s="2">
        <v>48800</v>
      </c>
      <c r="B33" s="2">
        <v>85300</v>
      </c>
      <c r="C33">
        <f t="shared" si="0"/>
        <v>11.35392973347977</v>
      </c>
      <c r="F33">
        <v>9</v>
      </c>
      <c r="G33">
        <v>11.40662548763094</v>
      </c>
      <c r="H33">
        <v>6.651910732744426E-2</v>
      </c>
    </row>
    <row r="34" spans="1:8" x14ac:dyDescent="0.2">
      <c r="A34" s="2">
        <v>46300</v>
      </c>
      <c r="B34" s="2">
        <v>85300</v>
      </c>
      <c r="C34">
        <f t="shared" si="0"/>
        <v>11.35392973347977</v>
      </c>
      <c r="F34">
        <v>10</v>
      </c>
      <c r="G34">
        <v>11.500940241736783</v>
      </c>
      <c r="H34">
        <v>-2.9878980865253979E-2</v>
      </c>
    </row>
    <row r="35" spans="1:8" x14ac:dyDescent="0.2">
      <c r="A35" s="2">
        <v>43900</v>
      </c>
      <c r="B35" s="2">
        <v>85300</v>
      </c>
      <c r="C35">
        <f t="shared" si="0"/>
        <v>11.35392973347977</v>
      </c>
      <c r="F35">
        <v>11</v>
      </c>
      <c r="G35">
        <v>11.585581687729205</v>
      </c>
      <c r="H35">
        <v>-0.11556372377025248</v>
      </c>
    </row>
    <row r="36" spans="1:8" x14ac:dyDescent="0.2">
      <c r="A36" s="2">
        <v>46200</v>
      </c>
      <c r="B36" s="2">
        <v>85200</v>
      </c>
      <c r="C36">
        <f t="shared" si="0"/>
        <v>11.352756712817406</v>
      </c>
      <c r="F36">
        <v>12</v>
      </c>
      <c r="G36">
        <v>11.498521914708428</v>
      </c>
      <c r="H36">
        <v>-3.0593815668936486E-2</v>
      </c>
    </row>
    <row r="37" spans="1:8" x14ac:dyDescent="0.2">
      <c r="A37" s="2">
        <v>45400</v>
      </c>
      <c r="B37" s="2">
        <v>84700</v>
      </c>
      <c r="C37">
        <f t="shared" si="0"/>
        <v>11.346870880640147</v>
      </c>
      <c r="F37">
        <v>13</v>
      </c>
      <c r="G37">
        <v>11.425972103857781</v>
      </c>
      <c r="H37">
        <v>3.5660066724897632E-2</v>
      </c>
    </row>
    <row r="38" spans="1:8" x14ac:dyDescent="0.2">
      <c r="A38" s="2">
        <v>45300</v>
      </c>
      <c r="B38" s="2">
        <v>84700</v>
      </c>
      <c r="C38">
        <f t="shared" si="0"/>
        <v>11.346870880640147</v>
      </c>
      <c r="F38">
        <v>14</v>
      </c>
      <c r="G38">
        <v>11.40662548763094</v>
      </c>
      <c r="H38">
        <v>4.3360177565414659E-2</v>
      </c>
    </row>
    <row r="39" spans="1:8" x14ac:dyDescent="0.2">
      <c r="A39" s="2">
        <v>45100</v>
      </c>
      <c r="B39" s="2">
        <v>84700</v>
      </c>
      <c r="C39">
        <f t="shared" si="0"/>
        <v>11.346870880640147</v>
      </c>
      <c r="F39">
        <v>15</v>
      </c>
      <c r="G39">
        <v>11.479175298481588</v>
      </c>
      <c r="H39">
        <v>-3.8820526346194484E-2</v>
      </c>
    </row>
    <row r="40" spans="1:8" x14ac:dyDescent="0.2">
      <c r="A40" s="2">
        <v>45400</v>
      </c>
      <c r="B40" s="2">
        <v>84600</v>
      </c>
      <c r="C40">
        <f t="shared" si="0"/>
        <v>11.345689545594315</v>
      </c>
      <c r="F40">
        <v>16</v>
      </c>
      <c r="G40">
        <v>11.421135449801071</v>
      </c>
      <c r="H40">
        <v>6.2321268075109515E-3</v>
      </c>
    </row>
    <row r="41" spans="1:8" x14ac:dyDescent="0.2">
      <c r="A41" s="2">
        <v>45900</v>
      </c>
      <c r="B41" s="2">
        <v>84500</v>
      </c>
      <c r="C41">
        <f t="shared" si="0"/>
        <v>11.344506813345266</v>
      </c>
      <c r="F41">
        <v>17</v>
      </c>
      <c r="G41">
        <v>11.447737047112975</v>
      </c>
      <c r="H41">
        <v>-3.4631917424958303E-2</v>
      </c>
    </row>
    <row r="42" spans="1:8" x14ac:dyDescent="0.2">
      <c r="A42" s="2">
        <v>46100</v>
      </c>
      <c r="B42" s="2">
        <v>84400</v>
      </c>
      <c r="C42">
        <f t="shared" si="0"/>
        <v>11.343322680584048</v>
      </c>
      <c r="F42">
        <v>18</v>
      </c>
      <c r="G42">
        <v>11.365513928148907</v>
      </c>
      <c r="H42">
        <v>2.8628000831353972E-2</v>
      </c>
    </row>
    <row r="43" spans="1:8" x14ac:dyDescent="0.2">
      <c r="A43" s="2">
        <v>49200</v>
      </c>
      <c r="B43" s="2">
        <v>84300</v>
      </c>
      <c r="C43">
        <f t="shared" si="0"/>
        <v>11.342137143989946</v>
      </c>
      <c r="F43">
        <v>19</v>
      </c>
      <c r="G43">
        <v>11.331657349751939</v>
      </c>
      <c r="H43">
        <v>5.570489224294306E-2</v>
      </c>
    </row>
    <row r="44" spans="1:8" x14ac:dyDescent="0.2">
      <c r="A44" s="2">
        <v>47300</v>
      </c>
      <c r="B44" s="2">
        <v>84200</v>
      </c>
      <c r="C44">
        <f t="shared" si="0"/>
        <v>11.340950200230418</v>
      </c>
      <c r="F44">
        <v>20</v>
      </c>
      <c r="G44">
        <v>11.351003965978778</v>
      </c>
      <c r="H44">
        <v>3.5223845945493437E-2</v>
      </c>
    </row>
    <row r="45" spans="1:8" x14ac:dyDescent="0.2">
      <c r="A45" s="2">
        <v>46200</v>
      </c>
      <c r="B45" s="2">
        <v>84200</v>
      </c>
      <c r="C45">
        <f t="shared" si="0"/>
        <v>11.340950200230418</v>
      </c>
      <c r="F45">
        <v>21</v>
      </c>
      <c r="G45">
        <v>11.343748984893713</v>
      </c>
      <c r="H45">
        <v>4.0206098779554722E-2</v>
      </c>
    </row>
    <row r="46" spans="1:8" x14ac:dyDescent="0.2">
      <c r="A46" s="2">
        <v>47400</v>
      </c>
      <c r="B46" s="2">
        <v>84100</v>
      </c>
      <c r="C46">
        <f t="shared" si="0"/>
        <v>11.339761845961039</v>
      </c>
      <c r="F46">
        <v>22</v>
      </c>
      <c r="G46">
        <v>11.387278871404101</v>
      </c>
      <c r="H46">
        <v>-4.4620917808924077E-3</v>
      </c>
    </row>
    <row r="47" spans="1:8" x14ac:dyDescent="0.2">
      <c r="A47" s="2">
        <v>44700</v>
      </c>
      <c r="B47" s="2">
        <v>84100</v>
      </c>
      <c r="C47">
        <f t="shared" si="0"/>
        <v>11.339761845961039</v>
      </c>
      <c r="F47">
        <v>23</v>
      </c>
      <c r="G47">
        <v>11.338912330837003</v>
      </c>
      <c r="H47">
        <v>4.3904448786205919E-2</v>
      </c>
    </row>
    <row r="48" spans="1:8" x14ac:dyDescent="0.2">
      <c r="A48" s="2">
        <v>44700</v>
      </c>
      <c r="B48" s="2">
        <v>83900</v>
      </c>
      <c r="C48">
        <f t="shared" si="0"/>
        <v>11.337380892455297</v>
      </c>
      <c r="F48">
        <v>24</v>
      </c>
      <c r="G48">
        <v>11.309892406496743</v>
      </c>
      <c r="H48">
        <v>6.3770991139977085E-2</v>
      </c>
    </row>
    <row r="49" spans="1:8" x14ac:dyDescent="0.2">
      <c r="A49" s="2">
        <v>44900</v>
      </c>
      <c r="B49" s="2">
        <v>83700</v>
      </c>
      <c r="C49">
        <f t="shared" si="0"/>
        <v>11.334994256477566</v>
      </c>
      <c r="F49">
        <v>25</v>
      </c>
      <c r="G49">
        <v>11.360677274092197</v>
      </c>
      <c r="H49">
        <v>1.1836037161286228E-2</v>
      </c>
    </row>
    <row r="50" spans="1:8" x14ac:dyDescent="0.2">
      <c r="A50" s="2">
        <v>47200</v>
      </c>
      <c r="B50" s="2">
        <v>83300</v>
      </c>
      <c r="C50">
        <f t="shared" si="0"/>
        <v>11.330203828154934</v>
      </c>
      <c r="F50">
        <v>26</v>
      </c>
      <c r="G50">
        <v>11.30263742541168</v>
      </c>
      <c r="H50">
        <v>6.6417669138846946E-2</v>
      </c>
    </row>
    <row r="51" spans="1:8" x14ac:dyDescent="0.2">
      <c r="A51" s="2">
        <v>45100</v>
      </c>
      <c r="B51" s="2">
        <v>83300</v>
      </c>
      <c r="C51">
        <f t="shared" si="0"/>
        <v>11.330203828154934</v>
      </c>
      <c r="F51">
        <v>27</v>
      </c>
      <c r="G51">
        <v>11.348585638950423</v>
      </c>
      <c r="H51">
        <v>1.8157315841722976E-2</v>
      </c>
    </row>
    <row r="52" spans="1:8" x14ac:dyDescent="0.2">
      <c r="A52" s="2">
        <v>45400</v>
      </c>
      <c r="B52" s="2">
        <v>83200</v>
      </c>
      <c r="C52">
        <f t="shared" si="0"/>
        <v>11.3290026268093</v>
      </c>
      <c r="F52">
        <v>28</v>
      </c>
      <c r="G52">
        <v>11.353422293007133</v>
      </c>
      <c r="H52">
        <v>9.8423974086880861E-3</v>
      </c>
    </row>
    <row r="53" spans="1:8" x14ac:dyDescent="0.2">
      <c r="A53" s="2">
        <v>44700</v>
      </c>
      <c r="B53" s="2">
        <v>82900</v>
      </c>
      <c r="C53">
        <f t="shared" si="0"/>
        <v>11.325390341123386</v>
      </c>
      <c r="F53">
        <v>29</v>
      </c>
      <c r="G53">
        <v>11.375187236262327</v>
      </c>
      <c r="H53">
        <v>-1.3084661026683264E-2</v>
      </c>
    </row>
    <row r="54" spans="1:8" x14ac:dyDescent="0.2">
      <c r="A54" s="2">
        <v>44100</v>
      </c>
      <c r="B54" s="2">
        <v>82800</v>
      </c>
      <c r="C54">
        <f t="shared" si="0"/>
        <v>11.324183340373351</v>
      </c>
      <c r="F54">
        <v>30</v>
      </c>
      <c r="G54">
        <v>11.271199174043065</v>
      </c>
      <c r="H54">
        <v>9.090340119257867E-2</v>
      </c>
    </row>
    <row r="55" spans="1:8" x14ac:dyDescent="0.2">
      <c r="A55" s="2">
        <v>44800</v>
      </c>
      <c r="B55" s="2">
        <v>82700</v>
      </c>
      <c r="C55">
        <f t="shared" si="0"/>
        <v>11.322974881011783</v>
      </c>
      <c r="F55">
        <v>31</v>
      </c>
      <c r="G55">
        <v>11.41146214168765</v>
      </c>
      <c r="H55">
        <v>-5.2854037101779383E-2</v>
      </c>
    </row>
    <row r="56" spans="1:8" x14ac:dyDescent="0.2">
      <c r="A56" s="2">
        <v>43100</v>
      </c>
      <c r="B56" s="2">
        <v>82700</v>
      </c>
      <c r="C56">
        <f t="shared" si="0"/>
        <v>11.322974881011783</v>
      </c>
      <c r="F56">
        <v>32</v>
      </c>
      <c r="G56">
        <v>11.384860544375746</v>
      </c>
      <c r="H56">
        <v>-3.0930810895975824E-2</v>
      </c>
    </row>
    <row r="57" spans="1:8" x14ac:dyDescent="0.2">
      <c r="A57" s="2">
        <v>47800</v>
      </c>
      <c r="B57" s="2">
        <v>82400</v>
      </c>
      <c r="C57">
        <f t="shared" si="0"/>
        <v>11.319340715897564</v>
      </c>
      <c r="F57">
        <v>33</v>
      </c>
      <c r="G57">
        <v>11.324402368666874</v>
      </c>
      <c r="H57">
        <v>2.9527364812896195E-2</v>
      </c>
    </row>
    <row r="58" spans="1:8" x14ac:dyDescent="0.2">
      <c r="A58" s="2">
        <v>44900</v>
      </c>
      <c r="B58" s="2">
        <v>82000</v>
      </c>
      <c r="C58">
        <f t="shared" si="0"/>
        <v>11.314474526246391</v>
      </c>
      <c r="F58">
        <v>34</v>
      </c>
      <c r="G58">
        <v>11.266362519986355</v>
      </c>
      <c r="H58">
        <v>8.7567213493414897E-2</v>
      </c>
    </row>
    <row r="59" spans="1:8" x14ac:dyDescent="0.2">
      <c r="A59" s="2">
        <v>47500</v>
      </c>
      <c r="B59" s="2">
        <v>81700</v>
      </c>
      <c r="C59">
        <f t="shared" si="0"/>
        <v>11.310809280848094</v>
      </c>
      <c r="F59">
        <v>35</v>
      </c>
      <c r="G59">
        <v>11.321984041638519</v>
      </c>
      <c r="H59">
        <v>3.0772671178887379E-2</v>
      </c>
    </row>
    <row r="60" spans="1:8" x14ac:dyDescent="0.2">
      <c r="A60" s="2">
        <v>42400</v>
      </c>
      <c r="B60" s="2">
        <v>81600</v>
      </c>
      <c r="C60">
        <f t="shared" si="0"/>
        <v>11.309584540952198</v>
      </c>
      <c r="F60">
        <v>36</v>
      </c>
      <c r="G60">
        <v>11.30263742541168</v>
      </c>
      <c r="H60">
        <v>4.4233455228466667E-2</v>
      </c>
    </row>
    <row r="61" spans="1:8" x14ac:dyDescent="0.2">
      <c r="A61" s="2">
        <v>41600</v>
      </c>
      <c r="B61" s="2">
        <v>81600</v>
      </c>
      <c r="C61">
        <f t="shared" si="0"/>
        <v>11.309584540952198</v>
      </c>
      <c r="F61">
        <v>37</v>
      </c>
      <c r="G61">
        <v>11.300219098383325</v>
      </c>
      <c r="H61">
        <v>4.6651782256821761E-2</v>
      </c>
    </row>
    <row r="62" spans="1:8" x14ac:dyDescent="0.2">
      <c r="A62" s="2">
        <v>42900</v>
      </c>
      <c r="B62" s="2">
        <v>81500</v>
      </c>
      <c r="C62">
        <f t="shared" si="0"/>
        <v>11.308358299228955</v>
      </c>
      <c r="F62">
        <v>38</v>
      </c>
      <c r="G62">
        <v>11.295382444326615</v>
      </c>
      <c r="H62">
        <v>5.1488436313531949E-2</v>
      </c>
    </row>
    <row r="63" spans="1:8" x14ac:dyDescent="0.2">
      <c r="A63" s="2">
        <v>41300</v>
      </c>
      <c r="B63" s="2">
        <v>81400</v>
      </c>
      <c r="C63">
        <f t="shared" si="0"/>
        <v>11.307130551990632</v>
      </c>
      <c r="F63">
        <v>39</v>
      </c>
      <c r="G63">
        <v>11.30263742541168</v>
      </c>
      <c r="H63">
        <v>4.3052120182634823E-2</v>
      </c>
    </row>
    <row r="64" spans="1:8" x14ac:dyDescent="0.2">
      <c r="A64" s="2">
        <v>46800</v>
      </c>
      <c r="B64" s="2">
        <v>81300</v>
      </c>
      <c r="C64">
        <f t="shared" si="0"/>
        <v>11.305901295535902</v>
      </c>
      <c r="F64">
        <v>40</v>
      </c>
      <c r="G64">
        <v>11.314729060553454</v>
      </c>
      <c r="H64">
        <v>2.9777752791812162E-2</v>
      </c>
    </row>
    <row r="65" spans="1:8" x14ac:dyDescent="0.2">
      <c r="A65" s="2">
        <v>42300</v>
      </c>
      <c r="B65" s="2">
        <v>81300</v>
      </c>
      <c r="C65">
        <f t="shared" si="0"/>
        <v>11.305901295535902</v>
      </c>
      <c r="F65">
        <v>41</v>
      </c>
      <c r="G65">
        <v>11.319565714610164</v>
      </c>
      <c r="H65">
        <v>2.3756965973884547E-2</v>
      </c>
    </row>
    <row r="66" spans="1:8" x14ac:dyDescent="0.2">
      <c r="A66" s="2">
        <v>41700</v>
      </c>
      <c r="B66" s="2">
        <v>81000</v>
      </c>
      <c r="C66">
        <f t="shared" si="0"/>
        <v>11.302204433654575</v>
      </c>
      <c r="F66">
        <v>42</v>
      </c>
      <c r="G66">
        <v>11.394533852489166</v>
      </c>
      <c r="H66">
        <v>-5.2396708499220068E-2</v>
      </c>
    </row>
    <row r="67" spans="1:8" x14ac:dyDescent="0.2">
      <c r="A67" s="2">
        <v>45700</v>
      </c>
      <c r="B67" s="2">
        <v>80900</v>
      </c>
      <c r="C67">
        <f t="shared" ref="C67:C130" si="1">LN(B67)</f>
        <v>11.300969103046583</v>
      </c>
      <c r="F67">
        <v>43</v>
      </c>
      <c r="G67">
        <v>11.348585638950423</v>
      </c>
      <c r="H67">
        <v>-7.6354387200048279E-3</v>
      </c>
    </row>
    <row r="68" spans="1:8" x14ac:dyDescent="0.2">
      <c r="A68" s="2">
        <v>45400</v>
      </c>
      <c r="B68" s="2">
        <v>80800</v>
      </c>
      <c r="C68">
        <f t="shared" si="1"/>
        <v>11.299732244509187</v>
      </c>
      <c r="F68">
        <v>44</v>
      </c>
      <c r="G68">
        <v>11.321984041638519</v>
      </c>
      <c r="H68">
        <v>1.8966158591899429E-2</v>
      </c>
    </row>
    <row r="69" spans="1:8" x14ac:dyDescent="0.2">
      <c r="A69" s="2">
        <v>43600</v>
      </c>
      <c r="B69" s="2">
        <v>80800</v>
      </c>
      <c r="C69">
        <f t="shared" si="1"/>
        <v>11.299732244509187</v>
      </c>
      <c r="F69">
        <v>45</v>
      </c>
      <c r="G69">
        <v>11.351003965978778</v>
      </c>
      <c r="H69">
        <v>-1.1242120017739055E-2</v>
      </c>
    </row>
    <row r="70" spans="1:8" x14ac:dyDescent="0.2">
      <c r="A70" s="2">
        <v>42800</v>
      </c>
      <c r="B70" s="2">
        <v>80700</v>
      </c>
      <c r="C70">
        <f t="shared" si="1"/>
        <v>11.298493854258041</v>
      </c>
      <c r="F70">
        <v>46</v>
      </c>
      <c r="G70">
        <v>11.285709136213194</v>
      </c>
      <c r="H70">
        <v>5.4052709747844929E-2</v>
      </c>
    </row>
    <row r="71" spans="1:8" x14ac:dyDescent="0.2">
      <c r="A71" s="2">
        <v>44000</v>
      </c>
      <c r="B71" s="2">
        <v>80600</v>
      </c>
      <c r="C71">
        <f t="shared" si="1"/>
        <v>11.297253928494719</v>
      </c>
      <c r="F71">
        <v>47</v>
      </c>
      <c r="G71">
        <v>11.285709136213194</v>
      </c>
      <c r="H71">
        <v>5.1671756242102518E-2</v>
      </c>
    </row>
    <row r="72" spans="1:8" x14ac:dyDescent="0.2">
      <c r="A72" s="2">
        <v>46000</v>
      </c>
      <c r="B72" s="2">
        <v>79900</v>
      </c>
      <c r="C72">
        <f t="shared" si="1"/>
        <v>11.288531131754366</v>
      </c>
      <c r="F72">
        <v>48</v>
      </c>
      <c r="G72">
        <v>11.290545790269904</v>
      </c>
      <c r="H72">
        <v>4.4448466207661852E-2</v>
      </c>
    </row>
    <row r="73" spans="1:8" x14ac:dyDescent="0.2">
      <c r="A73" s="2">
        <v>41400</v>
      </c>
      <c r="B73" s="2">
        <v>79700</v>
      </c>
      <c r="C73">
        <f t="shared" si="1"/>
        <v>11.286024864778307</v>
      </c>
      <c r="F73">
        <v>49</v>
      </c>
      <c r="G73">
        <v>11.346167311922068</v>
      </c>
      <c r="H73">
        <v>-1.5963483767134079E-2</v>
      </c>
    </row>
    <row r="74" spans="1:8" x14ac:dyDescent="0.2">
      <c r="A74" s="2">
        <v>44300</v>
      </c>
      <c r="B74" s="2">
        <v>79500</v>
      </c>
      <c r="C74">
        <f t="shared" si="1"/>
        <v>11.283512300642423</v>
      </c>
      <c r="F74">
        <v>50</v>
      </c>
      <c r="G74">
        <v>11.295382444326615</v>
      </c>
      <c r="H74">
        <v>3.4821383828319341E-2</v>
      </c>
    </row>
    <row r="75" spans="1:8" x14ac:dyDescent="0.2">
      <c r="A75" s="2">
        <v>46500</v>
      </c>
      <c r="B75" s="2">
        <v>79400</v>
      </c>
      <c r="C75">
        <f t="shared" si="1"/>
        <v>11.282253647235228</v>
      </c>
      <c r="F75">
        <v>51</v>
      </c>
      <c r="G75">
        <v>11.30263742541168</v>
      </c>
      <c r="H75">
        <v>2.6365201397620552E-2</v>
      </c>
    </row>
    <row r="76" spans="1:8" x14ac:dyDescent="0.2">
      <c r="A76" s="2">
        <v>44500</v>
      </c>
      <c r="B76" s="2">
        <v>79300</v>
      </c>
      <c r="C76">
        <f t="shared" si="1"/>
        <v>11.280993407622939</v>
      </c>
      <c r="F76">
        <v>52</v>
      </c>
      <c r="G76">
        <v>11.285709136213194</v>
      </c>
      <c r="H76">
        <v>3.9681204910191781E-2</v>
      </c>
    </row>
    <row r="77" spans="1:8" x14ac:dyDescent="0.2">
      <c r="A77" s="2">
        <v>44800</v>
      </c>
      <c r="B77" s="2">
        <v>79000</v>
      </c>
      <c r="C77">
        <f t="shared" si="1"/>
        <v>11.277203131449159</v>
      </c>
      <c r="F77">
        <v>53</v>
      </c>
      <c r="G77">
        <v>11.271199174043065</v>
      </c>
      <c r="H77">
        <v>5.2984166330285021E-2</v>
      </c>
    </row>
    <row r="78" spans="1:8" x14ac:dyDescent="0.2">
      <c r="A78" s="2">
        <v>43300</v>
      </c>
      <c r="B78" s="2">
        <v>79000</v>
      </c>
      <c r="C78">
        <f t="shared" si="1"/>
        <v>11.277203131449159</v>
      </c>
      <c r="F78">
        <v>54</v>
      </c>
      <c r="G78">
        <v>11.288127463241549</v>
      </c>
      <c r="H78">
        <v>3.4847417770233591E-2</v>
      </c>
    </row>
    <row r="79" spans="1:8" x14ac:dyDescent="0.2">
      <c r="A79" s="2">
        <v>44500</v>
      </c>
      <c r="B79" s="2">
        <v>78700</v>
      </c>
      <c r="C79">
        <f t="shared" si="1"/>
        <v>11.273398434405495</v>
      </c>
      <c r="F79">
        <v>55</v>
      </c>
      <c r="G79">
        <v>11.247015903759516</v>
      </c>
      <c r="H79">
        <v>7.5958977252266635E-2</v>
      </c>
    </row>
    <row r="80" spans="1:8" x14ac:dyDescent="0.2">
      <c r="A80" s="2">
        <v>43800</v>
      </c>
      <c r="B80" s="2">
        <v>78700</v>
      </c>
      <c r="C80">
        <f t="shared" si="1"/>
        <v>11.273398434405495</v>
      </c>
      <c r="F80">
        <v>56</v>
      </c>
      <c r="G80">
        <v>11.360677274092197</v>
      </c>
      <c r="H80">
        <v>-4.1336558194633E-2</v>
      </c>
    </row>
    <row r="81" spans="1:8" x14ac:dyDescent="0.2">
      <c r="A81" s="2">
        <v>45800</v>
      </c>
      <c r="B81" s="2">
        <v>78500</v>
      </c>
      <c r="C81">
        <f t="shared" si="1"/>
        <v>11.270853903770499</v>
      </c>
      <c r="F81">
        <v>57</v>
      </c>
      <c r="G81">
        <v>11.290545790269904</v>
      </c>
      <c r="H81">
        <v>2.3928735976486593E-2</v>
      </c>
    </row>
    <row r="82" spans="1:8" x14ac:dyDescent="0.2">
      <c r="A82" s="2">
        <v>42200</v>
      </c>
      <c r="B82" s="2">
        <v>78400</v>
      </c>
      <c r="C82">
        <f t="shared" si="1"/>
        <v>11.269579206338499</v>
      </c>
      <c r="F82">
        <v>58</v>
      </c>
      <c r="G82">
        <v>11.353422293007133</v>
      </c>
      <c r="H82">
        <v>-4.2613012159039343E-2</v>
      </c>
    </row>
    <row r="83" spans="1:8" x14ac:dyDescent="0.2">
      <c r="A83" s="2">
        <v>42800</v>
      </c>
      <c r="B83" s="2">
        <v>78300</v>
      </c>
      <c r="C83">
        <f t="shared" si="1"/>
        <v>11.268302881978894</v>
      </c>
      <c r="F83">
        <v>59</v>
      </c>
      <c r="G83">
        <v>11.230087614561032</v>
      </c>
      <c r="H83">
        <v>7.9496926391165346E-2</v>
      </c>
    </row>
    <row r="84" spans="1:8" x14ac:dyDescent="0.2">
      <c r="A84" s="2">
        <v>41800</v>
      </c>
      <c r="B84" s="2">
        <v>78300</v>
      </c>
      <c r="C84">
        <f t="shared" si="1"/>
        <v>11.268302881978894</v>
      </c>
      <c r="F84">
        <v>60</v>
      </c>
      <c r="G84">
        <v>11.210740998334193</v>
      </c>
      <c r="H84">
        <v>9.8843542618004321E-2</v>
      </c>
    </row>
    <row r="85" spans="1:8" x14ac:dyDescent="0.2">
      <c r="A85" s="2">
        <v>45600</v>
      </c>
      <c r="B85" s="2">
        <v>78200</v>
      </c>
      <c r="C85">
        <f t="shared" si="1"/>
        <v>11.267024926533402</v>
      </c>
      <c r="F85">
        <v>61</v>
      </c>
      <c r="G85">
        <v>11.242179249702806</v>
      </c>
      <c r="H85">
        <v>6.6179049526148503E-2</v>
      </c>
    </row>
    <row r="86" spans="1:8" x14ac:dyDescent="0.2">
      <c r="A86" s="2">
        <v>43100</v>
      </c>
      <c r="B86" s="2">
        <v>78100</v>
      </c>
      <c r="C86">
        <f t="shared" si="1"/>
        <v>11.265745335827777</v>
      </c>
      <c r="F86">
        <v>62</v>
      </c>
      <c r="G86">
        <v>11.203486017249128</v>
      </c>
      <c r="H86">
        <v>0.10364453474150359</v>
      </c>
    </row>
    <row r="87" spans="1:8" x14ac:dyDescent="0.2">
      <c r="A87" s="2">
        <v>47000</v>
      </c>
      <c r="B87" s="2">
        <v>77800</v>
      </c>
      <c r="C87">
        <f t="shared" si="1"/>
        <v>11.261896710166482</v>
      </c>
      <c r="F87">
        <v>63</v>
      </c>
      <c r="G87">
        <v>11.336494003808648</v>
      </c>
      <c r="H87">
        <v>-3.0592708272745739E-2</v>
      </c>
    </row>
    <row r="88" spans="1:8" x14ac:dyDescent="0.2">
      <c r="A88" s="2">
        <v>45100</v>
      </c>
      <c r="B88" s="2">
        <v>77800</v>
      </c>
      <c r="C88">
        <f t="shared" si="1"/>
        <v>11.261896710166482</v>
      </c>
      <c r="F88">
        <v>64</v>
      </c>
      <c r="G88">
        <v>11.227669287532677</v>
      </c>
      <c r="H88">
        <v>7.8232008003224607E-2</v>
      </c>
    </row>
    <row r="89" spans="1:8" x14ac:dyDescent="0.2">
      <c r="A89" s="2">
        <v>46600</v>
      </c>
      <c r="B89" s="2">
        <v>77500</v>
      </c>
      <c r="C89">
        <f t="shared" si="1"/>
        <v>11.258033215341438</v>
      </c>
      <c r="F89">
        <v>65</v>
      </c>
      <c r="G89">
        <v>11.213159325362547</v>
      </c>
      <c r="H89">
        <v>8.9045108292028274E-2</v>
      </c>
    </row>
    <row r="90" spans="1:8" x14ac:dyDescent="0.2">
      <c r="A90" s="2">
        <v>37500</v>
      </c>
      <c r="B90" s="2">
        <v>76700</v>
      </c>
      <c r="C90">
        <f t="shared" si="1"/>
        <v>11.247656987355347</v>
      </c>
      <c r="F90">
        <v>66</v>
      </c>
      <c r="G90">
        <v>11.309892406496743</v>
      </c>
      <c r="H90">
        <v>-8.923303450160347E-3</v>
      </c>
    </row>
    <row r="91" spans="1:8" x14ac:dyDescent="0.2">
      <c r="A91" s="2">
        <v>41100</v>
      </c>
      <c r="B91" s="2">
        <v>76300</v>
      </c>
      <c r="C91">
        <f t="shared" si="1"/>
        <v>11.242428217272549</v>
      </c>
      <c r="F91">
        <v>67</v>
      </c>
      <c r="G91">
        <v>11.30263742541168</v>
      </c>
      <c r="H91">
        <v>-2.905180902493143E-3</v>
      </c>
    </row>
    <row r="92" spans="1:8" x14ac:dyDescent="0.2">
      <c r="A92" s="2">
        <v>42800</v>
      </c>
      <c r="B92" s="2">
        <v>76100</v>
      </c>
      <c r="C92">
        <f t="shared" si="1"/>
        <v>11.239803543849778</v>
      </c>
      <c r="F92">
        <v>68</v>
      </c>
      <c r="G92">
        <v>11.259107538901292</v>
      </c>
      <c r="H92">
        <v>4.0624705607894995E-2</v>
      </c>
    </row>
    <row r="93" spans="1:8" x14ac:dyDescent="0.2">
      <c r="A93" s="2">
        <v>43800</v>
      </c>
      <c r="B93" s="2">
        <v>76000</v>
      </c>
      <c r="C93">
        <f t="shared" si="1"/>
        <v>11.238488619268468</v>
      </c>
      <c r="F93">
        <v>69</v>
      </c>
      <c r="G93">
        <v>11.239760922674451</v>
      </c>
      <c r="H93">
        <v>5.8732931583589831E-2</v>
      </c>
    </row>
    <row r="94" spans="1:8" x14ac:dyDescent="0.2">
      <c r="A94" s="2">
        <v>43100</v>
      </c>
      <c r="B94" s="2">
        <v>75900</v>
      </c>
      <c r="C94">
        <f t="shared" si="1"/>
        <v>11.237171963383721</v>
      </c>
      <c r="F94">
        <v>70</v>
      </c>
      <c r="G94">
        <v>11.26878084701471</v>
      </c>
      <c r="H94">
        <v>2.8473081480008489E-2</v>
      </c>
    </row>
    <row r="95" spans="1:8" x14ac:dyDescent="0.2">
      <c r="A95" s="2">
        <v>43200</v>
      </c>
      <c r="B95" s="2">
        <v>75500</v>
      </c>
      <c r="C95">
        <f t="shared" si="1"/>
        <v>11.231887935237117</v>
      </c>
      <c r="F95">
        <v>71</v>
      </c>
      <c r="G95">
        <v>11.317147387581809</v>
      </c>
      <c r="H95">
        <v>-2.8616255827442316E-2</v>
      </c>
    </row>
    <row r="96" spans="1:8" x14ac:dyDescent="0.2">
      <c r="A96" s="2">
        <v>40800</v>
      </c>
      <c r="B96" s="2">
        <v>75500</v>
      </c>
      <c r="C96">
        <f t="shared" si="1"/>
        <v>11.231887935237117</v>
      </c>
      <c r="F96">
        <v>72</v>
      </c>
      <c r="G96">
        <v>11.205904344277483</v>
      </c>
      <c r="H96">
        <v>8.0120520500823744E-2</v>
      </c>
    </row>
    <row r="97" spans="1:8" x14ac:dyDescent="0.2">
      <c r="A97" s="2">
        <v>42700</v>
      </c>
      <c r="B97" s="2">
        <v>75400</v>
      </c>
      <c r="C97">
        <f t="shared" si="1"/>
        <v>11.230562553996048</v>
      </c>
      <c r="F97">
        <v>73</v>
      </c>
      <c r="G97">
        <v>11.276035828099776</v>
      </c>
      <c r="H97">
        <v>7.4764725426472722E-3</v>
      </c>
    </row>
    <row r="98" spans="1:8" x14ac:dyDescent="0.2">
      <c r="A98" s="2">
        <v>43800</v>
      </c>
      <c r="B98" s="2">
        <v>74600</v>
      </c>
      <c r="C98">
        <f t="shared" si="1"/>
        <v>11.219895786191852</v>
      </c>
      <c r="F98">
        <v>74</v>
      </c>
      <c r="G98">
        <v>11.329239022723584</v>
      </c>
      <c r="H98">
        <v>-4.698537548835624E-2</v>
      </c>
    </row>
    <row r="99" spans="1:8" x14ac:dyDescent="0.2">
      <c r="A99" s="2">
        <v>42300</v>
      </c>
      <c r="B99" s="2">
        <v>74600</v>
      </c>
      <c r="C99">
        <f t="shared" si="1"/>
        <v>11.219895786191852</v>
      </c>
      <c r="F99">
        <v>75</v>
      </c>
      <c r="G99">
        <v>11.280872482156486</v>
      </c>
      <c r="H99">
        <v>1.2092546645270374E-4</v>
      </c>
    </row>
    <row r="100" spans="1:8" x14ac:dyDescent="0.2">
      <c r="A100" s="2">
        <v>39200</v>
      </c>
      <c r="B100" s="2">
        <v>74500</v>
      </c>
      <c r="C100">
        <f t="shared" si="1"/>
        <v>11.218554404367652</v>
      </c>
      <c r="F100">
        <v>76</v>
      </c>
      <c r="G100">
        <v>11.288127463241549</v>
      </c>
      <c r="H100">
        <v>-1.0924331792390163E-2</v>
      </c>
    </row>
    <row r="101" spans="1:8" x14ac:dyDescent="0.2">
      <c r="A101" s="2">
        <v>45700</v>
      </c>
      <c r="B101" s="2">
        <v>74000</v>
      </c>
      <c r="C101">
        <f t="shared" si="1"/>
        <v>11.211820372186306</v>
      </c>
      <c r="F101">
        <v>77</v>
      </c>
      <c r="G101">
        <v>11.251852557816227</v>
      </c>
      <c r="H101">
        <v>2.5350573632932694E-2</v>
      </c>
    </row>
    <row r="102" spans="1:8" x14ac:dyDescent="0.2">
      <c r="A102" s="2">
        <v>43100</v>
      </c>
      <c r="B102" s="2">
        <v>74000</v>
      </c>
      <c r="C102">
        <f t="shared" si="1"/>
        <v>11.211820372186306</v>
      </c>
      <c r="F102">
        <v>78</v>
      </c>
      <c r="G102">
        <v>11.280872482156486</v>
      </c>
      <c r="H102">
        <v>-7.4740477509909198E-3</v>
      </c>
    </row>
    <row r="103" spans="1:8" x14ac:dyDescent="0.2">
      <c r="A103" s="2">
        <v>41800</v>
      </c>
      <c r="B103" s="2">
        <v>74000</v>
      </c>
      <c r="C103">
        <f t="shared" si="1"/>
        <v>11.211820372186306</v>
      </c>
      <c r="F103">
        <v>79</v>
      </c>
      <c r="G103">
        <v>11.263944192958</v>
      </c>
      <c r="H103">
        <v>9.4542414474947378E-3</v>
      </c>
    </row>
    <row r="104" spans="1:8" x14ac:dyDescent="0.2">
      <c r="A104" s="2">
        <v>42300</v>
      </c>
      <c r="B104" s="2">
        <v>73800</v>
      </c>
      <c r="C104">
        <f t="shared" si="1"/>
        <v>11.209114010588564</v>
      </c>
      <c r="F104">
        <v>80</v>
      </c>
      <c r="G104">
        <v>11.312310733525099</v>
      </c>
      <c r="H104">
        <v>-4.1456829754599411E-2</v>
      </c>
    </row>
    <row r="105" spans="1:8" x14ac:dyDescent="0.2">
      <c r="A105" s="2">
        <v>41100</v>
      </c>
      <c r="B105" s="2">
        <v>73500</v>
      </c>
      <c r="C105">
        <f t="shared" si="1"/>
        <v>11.205040685200927</v>
      </c>
      <c r="F105">
        <v>81</v>
      </c>
      <c r="G105">
        <v>11.225250960504322</v>
      </c>
      <c r="H105">
        <v>4.4328245834176272E-2</v>
      </c>
    </row>
    <row r="106" spans="1:8" x14ac:dyDescent="0.2">
      <c r="A106" s="2">
        <v>44900</v>
      </c>
      <c r="B106" s="2">
        <v>73400</v>
      </c>
      <c r="C106">
        <f t="shared" si="1"/>
        <v>11.203679214602607</v>
      </c>
      <c r="F106">
        <v>82</v>
      </c>
      <c r="G106">
        <v>11.239760922674451</v>
      </c>
      <c r="H106">
        <v>2.8541959304442699E-2</v>
      </c>
    </row>
    <row r="107" spans="1:8" x14ac:dyDescent="0.2">
      <c r="A107" s="2">
        <v>42200</v>
      </c>
      <c r="B107" s="2">
        <v>73400</v>
      </c>
      <c r="C107">
        <f t="shared" si="1"/>
        <v>11.203679214602607</v>
      </c>
      <c r="F107">
        <v>83</v>
      </c>
      <c r="G107">
        <v>11.215577652390902</v>
      </c>
      <c r="H107">
        <v>5.2725229587991862E-2</v>
      </c>
    </row>
    <row r="108" spans="1:8" x14ac:dyDescent="0.2">
      <c r="A108" s="2">
        <v>42000</v>
      </c>
      <c r="B108" s="2">
        <v>73400</v>
      </c>
      <c r="C108">
        <f t="shared" si="1"/>
        <v>11.203679214602607</v>
      </c>
      <c r="F108">
        <v>84</v>
      </c>
      <c r="G108">
        <v>11.30747407946839</v>
      </c>
      <c r="H108">
        <v>-4.0449152934987964E-2</v>
      </c>
    </row>
    <row r="109" spans="1:8" x14ac:dyDescent="0.2">
      <c r="A109" s="2">
        <v>43500</v>
      </c>
      <c r="B109" s="2">
        <v>73100</v>
      </c>
      <c r="C109">
        <f t="shared" si="1"/>
        <v>11.199583645737869</v>
      </c>
      <c r="F109">
        <v>85</v>
      </c>
      <c r="G109">
        <v>11.247015903759516</v>
      </c>
      <c r="H109">
        <v>1.8729432068260721E-2</v>
      </c>
    </row>
    <row r="110" spans="1:8" x14ac:dyDescent="0.2">
      <c r="A110" s="2">
        <v>42100</v>
      </c>
      <c r="B110" s="2">
        <v>73000</v>
      </c>
      <c r="C110">
        <f t="shared" si="1"/>
        <v>11.198214720130528</v>
      </c>
      <c r="F110">
        <v>86</v>
      </c>
      <c r="G110">
        <v>11.341330657865358</v>
      </c>
      <c r="H110">
        <v>-7.9433947698875684E-2</v>
      </c>
    </row>
    <row r="111" spans="1:8" x14ac:dyDescent="0.2">
      <c r="A111" s="2">
        <v>45900</v>
      </c>
      <c r="B111" s="2">
        <v>72600</v>
      </c>
      <c r="C111">
        <f t="shared" si="1"/>
        <v>11.192720200812888</v>
      </c>
      <c r="F111">
        <v>87</v>
      </c>
      <c r="G111">
        <v>11.295382444326615</v>
      </c>
      <c r="H111">
        <v>-3.3485734160132452E-2</v>
      </c>
    </row>
    <row r="112" spans="1:8" x14ac:dyDescent="0.2">
      <c r="A112" s="2">
        <v>41500</v>
      </c>
      <c r="B112" s="2">
        <v>72600</v>
      </c>
      <c r="C112">
        <f t="shared" si="1"/>
        <v>11.192720200812888</v>
      </c>
      <c r="F112">
        <v>88</v>
      </c>
      <c r="G112">
        <v>11.331657349751939</v>
      </c>
      <c r="H112">
        <v>-7.3624134410501085E-2</v>
      </c>
    </row>
    <row r="113" spans="1:8" x14ac:dyDescent="0.2">
      <c r="A113" s="2">
        <v>43000</v>
      </c>
      <c r="B113" s="2">
        <v>72500</v>
      </c>
      <c r="C113">
        <f t="shared" si="1"/>
        <v>11.191341840842766</v>
      </c>
      <c r="F113">
        <v>89</v>
      </c>
      <c r="G113">
        <v>11.111589590171642</v>
      </c>
      <c r="H113">
        <v>0.1360673971837052</v>
      </c>
    </row>
    <row r="114" spans="1:8" x14ac:dyDescent="0.2">
      <c r="A114" s="2">
        <v>43400</v>
      </c>
      <c r="B114" s="2">
        <v>72100</v>
      </c>
      <c r="C114">
        <f t="shared" si="1"/>
        <v>11.185809323273041</v>
      </c>
      <c r="F114">
        <v>90</v>
      </c>
      <c r="G114">
        <v>11.198649363192418</v>
      </c>
      <c r="H114">
        <v>4.3778854080130714E-2</v>
      </c>
    </row>
    <row r="115" spans="1:8" x14ac:dyDescent="0.2">
      <c r="A115" s="2">
        <v>40000</v>
      </c>
      <c r="B115" s="2">
        <v>71700</v>
      </c>
      <c r="C115">
        <f t="shared" si="1"/>
        <v>11.180246026587712</v>
      </c>
      <c r="F115">
        <v>91</v>
      </c>
      <c r="G115">
        <v>11.239760922674451</v>
      </c>
      <c r="H115">
        <v>4.2621175326829075E-5</v>
      </c>
    </row>
    <row r="116" spans="1:8" x14ac:dyDescent="0.2">
      <c r="A116" s="2">
        <v>45200</v>
      </c>
      <c r="B116" s="2">
        <v>71600</v>
      </c>
      <c r="C116">
        <f t="shared" si="1"/>
        <v>11.178850352948738</v>
      </c>
      <c r="F116">
        <v>92</v>
      </c>
      <c r="G116">
        <v>11.263944192958</v>
      </c>
      <c r="H116">
        <v>-2.5455573689532329E-2</v>
      </c>
    </row>
    <row r="117" spans="1:8" x14ac:dyDescent="0.2">
      <c r="A117" s="2">
        <v>38000</v>
      </c>
      <c r="B117" s="2">
        <v>71400</v>
      </c>
      <c r="C117">
        <f t="shared" si="1"/>
        <v>11.176053148327675</v>
      </c>
      <c r="F117">
        <v>93</v>
      </c>
      <c r="G117">
        <v>11.247015903759516</v>
      </c>
      <c r="H117">
        <v>-9.8439403757950572E-3</v>
      </c>
    </row>
    <row r="118" spans="1:8" x14ac:dyDescent="0.2">
      <c r="A118" s="2">
        <v>42600</v>
      </c>
      <c r="B118" s="2">
        <v>71100</v>
      </c>
      <c r="C118">
        <f t="shared" si="1"/>
        <v>11.171842615791332</v>
      </c>
      <c r="F118">
        <v>94</v>
      </c>
      <c r="G118">
        <v>11.249434230787871</v>
      </c>
      <c r="H118">
        <v>-1.754629555075482E-2</v>
      </c>
    </row>
    <row r="119" spans="1:8" x14ac:dyDescent="0.2">
      <c r="A119" s="2">
        <v>41100</v>
      </c>
      <c r="B119" s="2">
        <v>71100</v>
      </c>
      <c r="C119">
        <f t="shared" si="1"/>
        <v>11.171842615791332</v>
      </c>
      <c r="F119">
        <v>95</v>
      </c>
      <c r="G119">
        <v>11.191394382107353</v>
      </c>
      <c r="H119">
        <v>4.0493553129763882E-2</v>
      </c>
    </row>
    <row r="120" spans="1:8" x14ac:dyDescent="0.2">
      <c r="A120" s="2">
        <v>42600</v>
      </c>
      <c r="B120" s="2">
        <v>70900</v>
      </c>
      <c r="C120">
        <f t="shared" si="1"/>
        <v>11.169025712520218</v>
      </c>
      <c r="F120">
        <v>96</v>
      </c>
      <c r="G120">
        <v>11.237342595646096</v>
      </c>
      <c r="H120">
        <v>-6.7800416500478633E-3</v>
      </c>
    </row>
    <row r="121" spans="1:8" x14ac:dyDescent="0.2">
      <c r="A121" s="2">
        <v>38600</v>
      </c>
      <c r="B121" s="2">
        <v>70900</v>
      </c>
      <c r="C121">
        <f t="shared" si="1"/>
        <v>11.169025712520218</v>
      </c>
      <c r="F121">
        <v>97</v>
      </c>
      <c r="G121">
        <v>11.263944192958</v>
      </c>
      <c r="H121">
        <v>-4.4048406766147963E-2</v>
      </c>
    </row>
    <row r="122" spans="1:8" x14ac:dyDescent="0.2">
      <c r="A122" s="2">
        <v>42500</v>
      </c>
      <c r="B122" s="2">
        <v>70700</v>
      </c>
      <c r="C122">
        <f t="shared" si="1"/>
        <v>11.166200851884664</v>
      </c>
      <c r="F122">
        <v>98</v>
      </c>
      <c r="G122">
        <v>11.227669287532677</v>
      </c>
      <c r="H122">
        <v>-7.7735013408251064E-3</v>
      </c>
    </row>
    <row r="123" spans="1:8" x14ac:dyDescent="0.2">
      <c r="A123" s="2">
        <v>41100</v>
      </c>
      <c r="B123" s="2">
        <v>70300</v>
      </c>
      <c r="C123">
        <f t="shared" si="1"/>
        <v>11.160527077798756</v>
      </c>
      <c r="F123">
        <v>99</v>
      </c>
      <c r="G123">
        <v>11.152701149653675</v>
      </c>
      <c r="H123">
        <v>6.5853254713976739E-2</v>
      </c>
    </row>
    <row r="124" spans="1:8" x14ac:dyDescent="0.2">
      <c r="A124" s="2">
        <v>38000</v>
      </c>
      <c r="B124" s="2">
        <v>70300</v>
      </c>
      <c r="C124">
        <f t="shared" si="1"/>
        <v>11.160527077798756</v>
      </c>
      <c r="F124">
        <v>100</v>
      </c>
      <c r="G124">
        <v>11.309892406496743</v>
      </c>
      <c r="H124">
        <v>-9.8072034310437317E-2</v>
      </c>
    </row>
    <row r="125" spans="1:8" x14ac:dyDescent="0.2">
      <c r="A125" s="2">
        <v>39200</v>
      </c>
      <c r="B125" s="2">
        <v>70100</v>
      </c>
      <c r="C125">
        <f t="shared" si="1"/>
        <v>11.157678073022682</v>
      </c>
      <c r="F125">
        <v>101</v>
      </c>
      <c r="G125">
        <v>11.247015903759516</v>
      </c>
      <c r="H125">
        <v>-3.5195531573210204E-2</v>
      </c>
    </row>
    <row r="126" spans="1:8" x14ac:dyDescent="0.2">
      <c r="A126" s="2">
        <v>40800</v>
      </c>
      <c r="B126" s="2">
        <v>69500</v>
      </c>
      <c r="C126">
        <f t="shared" si="1"/>
        <v>11.149082031552883</v>
      </c>
      <c r="F126">
        <v>102</v>
      </c>
      <c r="G126">
        <v>11.215577652390902</v>
      </c>
      <c r="H126">
        <v>-3.7572802045957587E-3</v>
      </c>
    </row>
    <row r="127" spans="1:8" x14ac:dyDescent="0.2">
      <c r="A127" s="2">
        <v>36100</v>
      </c>
      <c r="B127" s="2">
        <v>69500</v>
      </c>
      <c r="C127">
        <f t="shared" si="1"/>
        <v>11.149082031552883</v>
      </c>
      <c r="F127">
        <v>103</v>
      </c>
      <c r="G127">
        <v>11.227669287532677</v>
      </c>
      <c r="H127">
        <v>-1.8555276944113075E-2</v>
      </c>
    </row>
    <row r="128" spans="1:8" x14ac:dyDescent="0.2">
      <c r="A128" s="2">
        <v>40400</v>
      </c>
      <c r="B128" s="2">
        <v>69100</v>
      </c>
      <c r="C128">
        <f t="shared" si="1"/>
        <v>11.143310009755762</v>
      </c>
      <c r="F128">
        <v>104</v>
      </c>
      <c r="G128">
        <v>11.198649363192418</v>
      </c>
      <c r="H128">
        <v>6.391322008509448E-3</v>
      </c>
    </row>
    <row r="129" spans="1:8" x14ac:dyDescent="0.2">
      <c r="A129" s="2">
        <v>42000</v>
      </c>
      <c r="B129" s="2">
        <v>68400</v>
      </c>
      <c r="C129">
        <f t="shared" si="1"/>
        <v>11.133128103610641</v>
      </c>
      <c r="F129">
        <v>105</v>
      </c>
      <c r="G129">
        <v>11.290545790269904</v>
      </c>
      <c r="H129">
        <v>-8.6866575667297496E-2</v>
      </c>
    </row>
    <row r="130" spans="1:8" x14ac:dyDescent="0.2">
      <c r="A130" s="2">
        <v>40200</v>
      </c>
      <c r="B130" s="2">
        <v>67500</v>
      </c>
      <c r="C130">
        <f t="shared" si="1"/>
        <v>11.119882876860622</v>
      </c>
      <c r="F130">
        <v>106</v>
      </c>
      <c r="G130">
        <v>11.225250960504322</v>
      </c>
      <c r="H130">
        <v>-2.1571745901715289E-2</v>
      </c>
    </row>
    <row r="131" spans="1:8" x14ac:dyDescent="0.2">
      <c r="A131" s="2">
        <v>42400</v>
      </c>
      <c r="B131" s="2">
        <v>67100</v>
      </c>
      <c r="C131">
        <f t="shared" ref="C131:C143" si="2">LN(B131)</f>
        <v>11.113939322959773</v>
      </c>
      <c r="F131">
        <v>107</v>
      </c>
      <c r="G131">
        <v>11.220414306447612</v>
      </c>
      <c r="H131">
        <v>-1.6735091845005101E-2</v>
      </c>
    </row>
    <row r="132" spans="1:8" x14ac:dyDescent="0.2">
      <c r="A132" s="2">
        <v>41400</v>
      </c>
      <c r="B132" s="2">
        <v>67100</v>
      </c>
      <c r="C132">
        <f t="shared" si="2"/>
        <v>11.113939322959773</v>
      </c>
      <c r="F132">
        <v>108</v>
      </c>
      <c r="G132">
        <v>11.256689211872937</v>
      </c>
      <c r="H132">
        <v>-5.7105566135067676E-2</v>
      </c>
    </row>
    <row r="133" spans="1:8" x14ac:dyDescent="0.2">
      <c r="A133" s="2">
        <v>39300</v>
      </c>
      <c r="B133" s="2">
        <v>66400</v>
      </c>
      <c r="C133">
        <f t="shared" si="2"/>
        <v>11.103452335464524</v>
      </c>
      <c r="F133">
        <v>109</v>
      </c>
      <c r="G133">
        <v>11.222832633475967</v>
      </c>
      <c r="H133">
        <v>-2.4617913345439391E-2</v>
      </c>
    </row>
    <row r="134" spans="1:8" x14ac:dyDescent="0.2">
      <c r="A134" s="2">
        <v>37800</v>
      </c>
      <c r="B134" s="2">
        <v>66200</v>
      </c>
      <c r="C134">
        <f t="shared" si="2"/>
        <v>11.1004357419251</v>
      </c>
      <c r="F134">
        <v>110</v>
      </c>
      <c r="G134">
        <v>11.314729060553454</v>
      </c>
      <c r="H134">
        <v>-0.12200885974056597</v>
      </c>
    </row>
    <row r="135" spans="1:8" x14ac:dyDescent="0.2">
      <c r="A135" s="2">
        <v>38900</v>
      </c>
      <c r="B135" s="2">
        <v>65800</v>
      </c>
      <c r="C135">
        <f t="shared" si="2"/>
        <v>11.094375117313408</v>
      </c>
      <c r="F135">
        <v>111</v>
      </c>
      <c r="G135">
        <v>11.208322671305838</v>
      </c>
      <c r="H135">
        <v>-1.5602470492950715E-2</v>
      </c>
    </row>
    <row r="136" spans="1:8" x14ac:dyDescent="0.2">
      <c r="A136" s="2">
        <v>41400</v>
      </c>
      <c r="B136" s="2">
        <v>64800</v>
      </c>
      <c r="C136">
        <f t="shared" si="2"/>
        <v>11.079060882340366</v>
      </c>
      <c r="F136">
        <v>112</v>
      </c>
      <c r="G136">
        <v>11.244597576731161</v>
      </c>
      <c r="H136">
        <v>-5.3255735888395606E-2</v>
      </c>
    </row>
    <row r="137" spans="1:8" x14ac:dyDescent="0.2">
      <c r="A137" s="2">
        <v>39100</v>
      </c>
      <c r="B137" s="2">
        <v>64500</v>
      </c>
      <c r="C137">
        <f t="shared" si="2"/>
        <v>11.074420502783864</v>
      </c>
      <c r="F137">
        <v>113</v>
      </c>
      <c r="G137">
        <v>11.254270884844582</v>
      </c>
      <c r="H137">
        <v>-6.8461561571540486E-2</v>
      </c>
    </row>
    <row r="138" spans="1:8" x14ac:dyDescent="0.2">
      <c r="A138" s="2">
        <v>37500</v>
      </c>
      <c r="B138" s="2">
        <v>64400</v>
      </c>
      <c r="C138">
        <f t="shared" si="2"/>
        <v>11.072868912092446</v>
      </c>
      <c r="F138">
        <v>114</v>
      </c>
      <c r="G138">
        <v>11.172047765880514</v>
      </c>
      <c r="H138">
        <v>8.1982607071982017E-3</v>
      </c>
    </row>
    <row r="139" spans="1:8" x14ac:dyDescent="0.2">
      <c r="A139" s="2">
        <v>38700</v>
      </c>
      <c r="B139" s="2">
        <v>63300</v>
      </c>
      <c r="C139">
        <f t="shared" si="2"/>
        <v>11.055640608132267</v>
      </c>
      <c r="F139">
        <v>115</v>
      </c>
      <c r="G139">
        <v>11.29780077135497</v>
      </c>
      <c r="H139">
        <v>-0.11895041840623222</v>
      </c>
    </row>
    <row r="140" spans="1:8" x14ac:dyDescent="0.2">
      <c r="A140" s="2">
        <v>38700</v>
      </c>
      <c r="B140" s="2">
        <v>62600</v>
      </c>
      <c r="C140">
        <f t="shared" si="2"/>
        <v>11.044520557088189</v>
      </c>
      <c r="F140">
        <v>116</v>
      </c>
      <c r="G140">
        <v>11.123681225313415</v>
      </c>
      <c r="H140">
        <v>5.2371923014259636E-2</v>
      </c>
    </row>
    <row r="141" spans="1:8" x14ac:dyDescent="0.2">
      <c r="A141" s="2">
        <v>40800</v>
      </c>
      <c r="B141" s="2">
        <v>62400</v>
      </c>
      <c r="C141">
        <f t="shared" si="2"/>
        <v>11.041320554357519</v>
      </c>
      <c r="F141">
        <v>117</v>
      </c>
      <c r="G141">
        <v>11.234924268617743</v>
      </c>
      <c r="H141">
        <v>-6.3081652826410206E-2</v>
      </c>
    </row>
    <row r="142" spans="1:8" x14ac:dyDescent="0.2">
      <c r="A142" s="2">
        <v>35800</v>
      </c>
      <c r="B142" s="2">
        <v>60600</v>
      </c>
      <c r="C142">
        <f t="shared" si="2"/>
        <v>11.012050172057405</v>
      </c>
      <c r="F142">
        <v>118</v>
      </c>
      <c r="G142">
        <v>11.198649363192418</v>
      </c>
      <c r="H142">
        <v>-2.6806747401085573E-2</v>
      </c>
    </row>
    <row r="143" spans="1:8" x14ac:dyDescent="0.2">
      <c r="A143" s="2">
        <v>34800</v>
      </c>
      <c r="B143" s="2">
        <v>60600</v>
      </c>
      <c r="C143">
        <f t="shared" si="2"/>
        <v>11.012050172057405</v>
      </c>
      <c r="F143">
        <v>119</v>
      </c>
      <c r="G143">
        <v>11.234924268617743</v>
      </c>
      <c r="H143">
        <v>-6.5898556097524263E-2</v>
      </c>
    </row>
    <row r="144" spans="1:8" x14ac:dyDescent="0.2">
      <c r="A144" s="2"/>
      <c r="B144" s="2"/>
      <c r="F144">
        <v>120</v>
      </c>
      <c r="G144">
        <v>11.138191187483546</v>
      </c>
      <c r="H144">
        <v>3.0834525036672389E-2</v>
      </c>
    </row>
    <row r="145" spans="1:8" x14ac:dyDescent="0.2">
      <c r="A145" s="2"/>
      <c r="B145" s="2"/>
      <c r="F145">
        <v>121</v>
      </c>
      <c r="G145">
        <v>11.232505941589388</v>
      </c>
      <c r="H145">
        <v>-6.6305089704723486E-2</v>
      </c>
    </row>
    <row r="146" spans="1:8" x14ac:dyDescent="0.2">
      <c r="A146" s="2"/>
      <c r="B146" s="2"/>
      <c r="F146">
        <v>122</v>
      </c>
      <c r="G146">
        <v>11.198649363192418</v>
      </c>
      <c r="H146">
        <v>-3.8122285393662025E-2</v>
      </c>
    </row>
    <row r="147" spans="1:8" x14ac:dyDescent="0.2">
      <c r="A147" s="2"/>
      <c r="B147" s="2"/>
      <c r="F147">
        <v>123</v>
      </c>
      <c r="G147">
        <v>11.123681225313415</v>
      </c>
      <c r="H147">
        <v>3.6845852485340558E-2</v>
      </c>
    </row>
    <row r="148" spans="1:8" x14ac:dyDescent="0.2">
      <c r="A148" s="2"/>
      <c r="B148" s="2"/>
      <c r="F148">
        <v>124</v>
      </c>
      <c r="G148">
        <v>11.152701149653675</v>
      </c>
      <c r="H148">
        <v>4.9769233690071246E-3</v>
      </c>
    </row>
    <row r="149" spans="1:8" x14ac:dyDescent="0.2">
      <c r="F149">
        <v>125</v>
      </c>
      <c r="G149">
        <v>11.191394382107353</v>
      </c>
      <c r="H149">
        <v>-4.2312350554469802E-2</v>
      </c>
    </row>
    <row r="150" spans="1:8" x14ac:dyDescent="0.2">
      <c r="F150">
        <v>126</v>
      </c>
      <c r="G150">
        <v>11.077733011774672</v>
      </c>
      <c r="H150">
        <v>7.1349019778210732E-2</v>
      </c>
    </row>
    <row r="151" spans="1:8" x14ac:dyDescent="0.2">
      <c r="F151">
        <v>127</v>
      </c>
      <c r="G151">
        <v>11.181721073993934</v>
      </c>
      <c r="H151">
        <v>-3.8411064238172088E-2</v>
      </c>
    </row>
    <row r="152" spans="1:8" x14ac:dyDescent="0.2">
      <c r="F152">
        <v>128</v>
      </c>
      <c r="G152">
        <v>11.220414306447612</v>
      </c>
      <c r="H152">
        <v>-8.7286202836970972E-2</v>
      </c>
    </row>
    <row r="153" spans="1:8" x14ac:dyDescent="0.2">
      <c r="F153">
        <v>129</v>
      </c>
      <c r="G153">
        <v>11.176884419937224</v>
      </c>
      <c r="H153">
        <v>-5.700154307660199E-2</v>
      </c>
    </row>
    <row r="154" spans="1:8" x14ac:dyDescent="0.2">
      <c r="F154">
        <v>130</v>
      </c>
      <c r="G154">
        <v>11.230087614561032</v>
      </c>
      <c r="H154">
        <v>-0.1161482916012595</v>
      </c>
    </row>
    <row r="155" spans="1:8" x14ac:dyDescent="0.2">
      <c r="F155">
        <v>131</v>
      </c>
      <c r="G155">
        <v>11.205904344277483</v>
      </c>
      <c r="H155">
        <v>-9.1965021317710338E-2</v>
      </c>
    </row>
    <row r="156" spans="1:8" x14ac:dyDescent="0.2">
      <c r="F156">
        <v>132</v>
      </c>
      <c r="G156">
        <v>11.15511947668203</v>
      </c>
      <c r="H156">
        <v>-5.1667141217505375E-2</v>
      </c>
    </row>
    <row r="157" spans="1:8" x14ac:dyDescent="0.2">
      <c r="F157">
        <v>133</v>
      </c>
      <c r="G157">
        <v>11.118844571256705</v>
      </c>
      <c r="H157">
        <v>-1.8408829331605148E-2</v>
      </c>
    </row>
    <row r="158" spans="1:8" x14ac:dyDescent="0.2">
      <c r="F158">
        <v>134</v>
      </c>
      <c r="G158">
        <v>11.145446168568609</v>
      </c>
      <c r="H158">
        <v>-5.1071051255201283E-2</v>
      </c>
    </row>
    <row r="159" spans="1:8" x14ac:dyDescent="0.2">
      <c r="F159">
        <v>135</v>
      </c>
      <c r="G159">
        <v>11.205904344277483</v>
      </c>
      <c r="H159">
        <v>-0.12684346193711704</v>
      </c>
    </row>
    <row r="160" spans="1:8" x14ac:dyDescent="0.2">
      <c r="F160">
        <v>136</v>
      </c>
      <c r="G160">
        <v>11.15028282262532</v>
      </c>
      <c r="H160">
        <v>-7.5862319841455417E-2</v>
      </c>
    </row>
    <row r="161" spans="6:8" x14ac:dyDescent="0.2">
      <c r="F161">
        <v>137</v>
      </c>
      <c r="G161">
        <v>11.111589590171642</v>
      </c>
      <c r="H161">
        <v>-3.8720678079195991E-2</v>
      </c>
    </row>
    <row r="162" spans="6:8" x14ac:dyDescent="0.2">
      <c r="F162">
        <v>138</v>
      </c>
      <c r="G162">
        <v>11.140609514511899</v>
      </c>
      <c r="H162">
        <v>-8.4968906379632614E-2</v>
      </c>
    </row>
    <row r="163" spans="6:8" x14ac:dyDescent="0.2">
      <c r="F163">
        <v>139</v>
      </c>
      <c r="G163">
        <v>11.140609514511899</v>
      </c>
      <c r="H163">
        <v>-9.6088957423710042E-2</v>
      </c>
    </row>
    <row r="164" spans="6:8" x14ac:dyDescent="0.2">
      <c r="F164">
        <v>140</v>
      </c>
      <c r="G164">
        <v>11.191394382107353</v>
      </c>
      <c r="H164">
        <v>-0.15007382774983391</v>
      </c>
    </row>
    <row r="165" spans="6:8" x14ac:dyDescent="0.2">
      <c r="F165">
        <v>141</v>
      </c>
      <c r="G165">
        <v>11.070478030689607</v>
      </c>
      <c r="H165">
        <v>-5.842785863220179E-2</v>
      </c>
    </row>
    <row r="166" spans="6:8" ht="16" thickBot="1" x14ac:dyDescent="0.25">
      <c r="F166" s="3">
        <v>142</v>
      </c>
      <c r="G166" s="3">
        <v>11.046294760406058</v>
      </c>
      <c r="H166" s="3">
        <v>-3.4244588348652627E-2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55B05-C6D7-4182-B312-0ABC49F4263E}">
  <dimension ref="A1:O166"/>
  <sheetViews>
    <sheetView zoomScale="120" zoomScaleNormal="120" workbookViewId="0">
      <selection activeCell="H22" sqref="H22"/>
    </sheetView>
  </sheetViews>
  <sheetFormatPr baseColWidth="10" defaultColWidth="8.83203125" defaultRowHeight="15" x14ac:dyDescent="0.2"/>
  <cols>
    <col min="1" max="1" width="21.1640625" bestFit="1" customWidth="1"/>
    <col min="2" max="2" width="24.5" bestFit="1" customWidth="1"/>
    <col min="6" max="6" width="15.5" bestFit="1" customWidth="1"/>
    <col min="7" max="7" width="17.5" bestFit="1" customWidth="1"/>
    <col min="8" max="8" width="13.1640625" bestFit="1" customWidth="1"/>
    <col min="9" max="9" width="12.6640625" bestFit="1" customWidth="1"/>
    <col min="10" max="10" width="12.1640625" bestFit="1" customWidth="1"/>
    <col min="11" max="11" width="12.6640625" bestFit="1" customWidth="1"/>
    <col min="12" max="12" width="12.1640625" bestFit="1" customWidth="1"/>
    <col min="13" max="13" width="12.6640625" bestFit="1" customWidth="1"/>
    <col min="14" max="14" width="12.1640625" bestFit="1" customWidth="1"/>
  </cols>
  <sheetData>
    <row r="1" spans="1:12" x14ac:dyDescent="0.2">
      <c r="A1" s="1" t="s">
        <v>1</v>
      </c>
      <c r="B1" s="1" t="s">
        <v>145</v>
      </c>
      <c r="C1" t="s">
        <v>373</v>
      </c>
      <c r="D1" t="s">
        <v>374</v>
      </c>
      <c r="F1" t="s">
        <v>340</v>
      </c>
    </row>
    <row r="2" spans="1:12" ht="16" thickBot="1" x14ac:dyDescent="0.25">
      <c r="A2" s="2">
        <v>59900</v>
      </c>
      <c r="B2" s="2">
        <v>112000</v>
      </c>
      <c r="C2">
        <f>LN(A2)</f>
        <v>11.00043178410354</v>
      </c>
      <c r="D2">
        <f>LN(B2)</f>
        <v>11.626254150277232</v>
      </c>
    </row>
    <row r="3" spans="1:12" x14ac:dyDescent="0.2">
      <c r="A3" s="2">
        <v>52700</v>
      </c>
      <c r="B3" s="2">
        <v>103000</v>
      </c>
      <c r="C3">
        <f t="shared" ref="C3:C66" si="0">LN(A3)</f>
        <v>10.872370734529454</v>
      </c>
      <c r="D3">
        <f t="shared" ref="D3:D66" si="1">LN(B3)</f>
        <v>11.542484267211773</v>
      </c>
      <c r="F3" s="5" t="s">
        <v>341</v>
      </c>
      <c r="G3" s="5"/>
    </row>
    <row r="4" spans="1:12" x14ac:dyDescent="0.2">
      <c r="A4" s="2">
        <v>57200</v>
      </c>
      <c r="B4" s="2">
        <v>101000</v>
      </c>
      <c r="C4">
        <f t="shared" si="0"/>
        <v>10.95430917736789</v>
      </c>
      <c r="D4">
        <f t="shared" si="1"/>
        <v>11.522875795823397</v>
      </c>
      <c r="F4" t="s">
        <v>342</v>
      </c>
      <c r="G4">
        <v>0.87446550245758126</v>
      </c>
    </row>
    <row r="5" spans="1:12" x14ac:dyDescent="0.2">
      <c r="A5" s="2">
        <v>52600</v>
      </c>
      <c r="B5" s="2">
        <v>101000</v>
      </c>
      <c r="C5">
        <f t="shared" si="0"/>
        <v>10.870471398725801</v>
      </c>
      <c r="D5">
        <f t="shared" si="1"/>
        <v>11.522875795823397</v>
      </c>
      <c r="F5" t="s">
        <v>343</v>
      </c>
      <c r="G5">
        <v>0.76468991498839012</v>
      </c>
    </row>
    <row r="6" spans="1:12" x14ac:dyDescent="0.2">
      <c r="A6" s="2">
        <v>51100</v>
      </c>
      <c r="B6" s="2">
        <v>101000</v>
      </c>
      <c r="C6">
        <f t="shared" si="0"/>
        <v>10.841539776191796</v>
      </c>
      <c r="D6">
        <f t="shared" si="1"/>
        <v>11.522875795823397</v>
      </c>
      <c r="F6" t="s">
        <v>344</v>
      </c>
      <c r="G6">
        <v>0.76300912866687864</v>
      </c>
    </row>
    <row r="7" spans="1:12" x14ac:dyDescent="0.2">
      <c r="A7" s="2">
        <v>52300</v>
      </c>
      <c r="B7" s="2">
        <v>99600</v>
      </c>
      <c r="C7">
        <f t="shared" si="0"/>
        <v>10.864751650053014</v>
      </c>
      <c r="D7">
        <f t="shared" si="1"/>
        <v>11.50891744357269</v>
      </c>
      <c r="F7" t="s">
        <v>345</v>
      </c>
      <c r="G7">
        <v>5.7016322727772781E-2</v>
      </c>
    </row>
    <row r="8" spans="1:12" ht="16" thickBot="1" x14ac:dyDescent="0.25">
      <c r="A8" s="2">
        <v>47100</v>
      </c>
      <c r="B8" s="2">
        <v>97600</v>
      </c>
      <c r="C8">
        <f t="shared" si="0"/>
        <v>10.760028280004509</v>
      </c>
      <c r="D8">
        <f t="shared" si="1"/>
        <v>11.488632772401184</v>
      </c>
      <c r="F8" s="3" t="s">
        <v>346</v>
      </c>
      <c r="G8" s="3">
        <v>142</v>
      </c>
    </row>
    <row r="9" spans="1:12" x14ac:dyDescent="0.2">
      <c r="A9" s="2">
        <v>48300</v>
      </c>
      <c r="B9" s="2">
        <v>96700</v>
      </c>
      <c r="C9">
        <f t="shared" si="0"/>
        <v>10.785186839640664</v>
      </c>
      <c r="D9">
        <f t="shared" si="1"/>
        <v>11.479368681441386</v>
      </c>
    </row>
    <row r="10" spans="1:12" ht="16" thickBot="1" x14ac:dyDescent="0.25">
      <c r="A10" s="2">
        <v>49700</v>
      </c>
      <c r="B10" s="2">
        <v>96100</v>
      </c>
      <c r="C10">
        <f t="shared" si="0"/>
        <v>10.81376021208472</v>
      </c>
      <c r="D10">
        <f t="shared" si="1"/>
        <v>11.473144594958384</v>
      </c>
      <c r="F10" t="s">
        <v>347</v>
      </c>
    </row>
    <row r="11" spans="1:12" x14ac:dyDescent="0.2">
      <c r="A11" s="2">
        <v>53600</v>
      </c>
      <c r="B11" s="2">
        <v>95900</v>
      </c>
      <c r="C11">
        <f t="shared" si="0"/>
        <v>10.889304347058893</v>
      </c>
      <c r="D11">
        <f t="shared" si="1"/>
        <v>11.471061260871529</v>
      </c>
      <c r="F11" s="4"/>
      <c r="G11" s="4" t="s">
        <v>352</v>
      </c>
      <c r="H11" s="4" t="s">
        <v>353</v>
      </c>
      <c r="I11" s="4" t="s">
        <v>354</v>
      </c>
      <c r="J11" s="4" t="s">
        <v>355</v>
      </c>
      <c r="K11" s="4" t="s">
        <v>356</v>
      </c>
    </row>
    <row r="12" spans="1:12" x14ac:dyDescent="0.2">
      <c r="A12" s="2">
        <v>57100</v>
      </c>
      <c r="B12" s="2">
        <v>95800</v>
      </c>
      <c r="C12">
        <f t="shared" si="0"/>
        <v>10.952559395644101</v>
      </c>
      <c r="D12">
        <f t="shared" si="1"/>
        <v>11.470017963958952</v>
      </c>
      <c r="F12" t="s">
        <v>348</v>
      </c>
      <c r="G12">
        <v>1</v>
      </c>
      <c r="H12">
        <v>1.4790105284679309</v>
      </c>
      <c r="I12">
        <v>1.4790105284679309</v>
      </c>
      <c r="J12">
        <v>454.95962526677334</v>
      </c>
      <c r="K12">
        <v>7.9480304793132957E-46</v>
      </c>
    </row>
    <row r="13" spans="1:12" x14ac:dyDescent="0.2">
      <c r="A13" s="2">
        <v>53500</v>
      </c>
      <c r="B13" s="2">
        <v>95600</v>
      </c>
      <c r="C13">
        <f t="shared" si="0"/>
        <v>10.887436932884098</v>
      </c>
      <c r="D13">
        <f t="shared" si="1"/>
        <v>11.467928099039492</v>
      </c>
      <c r="F13" t="s">
        <v>349</v>
      </c>
      <c r="G13">
        <v>140</v>
      </c>
      <c r="H13">
        <v>0.45512054803565544</v>
      </c>
      <c r="I13">
        <v>3.2508610573975388E-3</v>
      </c>
    </row>
    <row r="14" spans="1:12" ht="16" thickBot="1" x14ac:dyDescent="0.25">
      <c r="A14" s="2">
        <v>50500</v>
      </c>
      <c r="B14" s="2">
        <v>95000</v>
      </c>
      <c r="C14">
        <f t="shared" si="0"/>
        <v>10.829728615263452</v>
      </c>
      <c r="D14">
        <f t="shared" si="1"/>
        <v>11.461632170582678</v>
      </c>
      <c r="F14" s="3" t="s">
        <v>350</v>
      </c>
      <c r="G14" s="3">
        <v>141</v>
      </c>
      <c r="H14" s="3">
        <v>1.9341310765035864</v>
      </c>
      <c r="I14" s="3"/>
      <c r="J14" s="3"/>
      <c r="K14" s="3"/>
    </row>
    <row r="15" spans="1:12" ht="16" thickBot="1" x14ac:dyDescent="0.25">
      <c r="A15" s="2">
        <v>49700</v>
      </c>
      <c r="B15" s="2">
        <v>93900</v>
      </c>
      <c r="C15">
        <f t="shared" si="0"/>
        <v>10.81376021208472</v>
      </c>
      <c r="D15">
        <f t="shared" si="1"/>
        <v>11.449985665196355</v>
      </c>
    </row>
    <row r="16" spans="1:12" x14ac:dyDescent="0.2">
      <c r="A16" s="2">
        <v>52700</v>
      </c>
      <c r="B16" s="2">
        <v>93000</v>
      </c>
      <c r="C16">
        <f t="shared" si="0"/>
        <v>10.872370734529454</v>
      </c>
      <c r="D16">
        <f t="shared" si="1"/>
        <v>11.440354772135393</v>
      </c>
      <c r="F16" s="4"/>
      <c r="G16" s="4" t="s">
        <v>357</v>
      </c>
      <c r="H16" s="4" t="s">
        <v>345</v>
      </c>
      <c r="I16" s="4" t="s">
        <v>358</v>
      </c>
      <c r="J16" s="4" t="s">
        <v>359</v>
      </c>
      <c r="K16" s="4" t="s">
        <v>360</v>
      </c>
      <c r="L16" s="4" t="s">
        <v>361</v>
      </c>
    </row>
    <row r="17" spans="1:15" x14ac:dyDescent="0.2">
      <c r="A17" s="2">
        <v>50300</v>
      </c>
      <c r="B17" s="2">
        <v>91800</v>
      </c>
      <c r="C17">
        <f t="shared" si="0"/>
        <v>10.82576035608783</v>
      </c>
      <c r="D17">
        <f t="shared" si="1"/>
        <v>11.427367576608582</v>
      </c>
      <c r="F17" t="s">
        <v>351</v>
      </c>
      <c r="G17">
        <v>-0.48796971770815212</v>
      </c>
      <c r="H17">
        <v>0.55182895502445362</v>
      </c>
      <c r="I17">
        <v>-0.8842771175110381</v>
      </c>
      <c r="J17">
        <v>0.37806273792091405</v>
      </c>
      <c r="K17">
        <v>-1.5789652058537409</v>
      </c>
      <c r="L17">
        <v>0.60302577043743655</v>
      </c>
    </row>
    <row r="18" spans="1:15" ht="16" thickBot="1" x14ac:dyDescent="0.25">
      <c r="A18" s="2">
        <v>51400</v>
      </c>
      <c r="B18" s="2">
        <v>90500</v>
      </c>
      <c r="C18">
        <f t="shared" si="0"/>
        <v>10.847393451443256</v>
      </c>
      <c r="D18">
        <f t="shared" si="1"/>
        <v>11.413105129688017</v>
      </c>
      <c r="F18" s="3" t="s">
        <v>373</v>
      </c>
      <c r="G18" s="3">
        <v>1.1000029211320077</v>
      </c>
      <c r="H18" s="3">
        <v>5.1571220502369987E-2</v>
      </c>
      <c r="I18" s="3">
        <v>21.329782588361592</v>
      </c>
      <c r="J18" s="3">
        <v>7.9480304793132957E-46</v>
      </c>
      <c r="K18" s="3">
        <v>0.99804384781054045</v>
      </c>
      <c r="L18" s="3">
        <v>1.201961994453475</v>
      </c>
    </row>
    <row r="19" spans="1:15" x14ac:dyDescent="0.2">
      <c r="A19" s="2">
        <v>48000</v>
      </c>
      <c r="B19" s="2">
        <v>88800</v>
      </c>
      <c r="C19">
        <f t="shared" si="0"/>
        <v>10.778956289890028</v>
      </c>
      <c r="D19">
        <f t="shared" si="1"/>
        <v>11.394141928980261</v>
      </c>
      <c r="F19" t="s">
        <v>386</v>
      </c>
    </row>
    <row r="20" spans="1:15" x14ac:dyDescent="0.2">
      <c r="A20" s="2">
        <v>46600</v>
      </c>
      <c r="B20" s="2">
        <v>88200</v>
      </c>
      <c r="C20">
        <f t="shared" si="0"/>
        <v>10.749355820113736</v>
      </c>
      <c r="D20">
        <f t="shared" si="1"/>
        <v>11.387362241994882</v>
      </c>
      <c r="G20" t="s">
        <v>376</v>
      </c>
    </row>
    <row r="21" spans="1:15" x14ac:dyDescent="0.2">
      <c r="A21" s="2">
        <v>47400</v>
      </c>
      <c r="B21" s="2">
        <v>88100</v>
      </c>
      <c r="C21">
        <f t="shared" si="0"/>
        <v>10.766377507683169</v>
      </c>
      <c r="D21">
        <f t="shared" si="1"/>
        <v>11.386227811924272</v>
      </c>
    </row>
    <row r="22" spans="1:15" x14ac:dyDescent="0.2">
      <c r="A22" s="2">
        <v>47100</v>
      </c>
      <c r="B22" s="2">
        <v>87900</v>
      </c>
      <c r="C22">
        <f t="shared" si="0"/>
        <v>10.760028280004509</v>
      </c>
      <c r="D22">
        <f t="shared" si="1"/>
        <v>11.383955083673268</v>
      </c>
      <c r="F22" t="s">
        <v>362</v>
      </c>
      <c r="L22" t="s">
        <v>384</v>
      </c>
      <c r="M22" t="s">
        <v>383</v>
      </c>
      <c r="N22" t="s">
        <v>337</v>
      </c>
    </row>
    <row r="23" spans="1:15" ht="16" thickBot="1" x14ac:dyDescent="0.25">
      <c r="A23" s="2">
        <v>48900</v>
      </c>
      <c r="B23" s="2">
        <v>87800</v>
      </c>
      <c r="C23">
        <f t="shared" si="0"/>
        <v>10.797532675462964</v>
      </c>
      <c r="D23">
        <f t="shared" si="1"/>
        <v>11.382816779623209</v>
      </c>
      <c r="L23">
        <f>CORREL(I25:I166,J25:J166)</f>
        <v>0.88109442769027224</v>
      </c>
      <c r="M23">
        <f>L23^2</f>
        <v>0.7763273905068484</v>
      </c>
      <c r="O23">
        <f>1-(1-M23)*(141/140)</f>
        <v>0.77472972901046877</v>
      </c>
    </row>
    <row r="24" spans="1:15" x14ac:dyDescent="0.2">
      <c r="A24" s="2">
        <v>46900</v>
      </c>
      <c r="B24" s="2">
        <v>87800</v>
      </c>
      <c r="C24">
        <f t="shared" si="0"/>
        <v>10.75577295443437</v>
      </c>
      <c r="D24">
        <f t="shared" si="1"/>
        <v>11.382816779623209</v>
      </c>
      <c r="F24" s="4" t="s">
        <v>363</v>
      </c>
      <c r="G24" s="4" t="s">
        <v>375</v>
      </c>
      <c r="H24" s="4" t="s">
        <v>365</v>
      </c>
      <c r="I24" s="6" t="s">
        <v>381</v>
      </c>
      <c r="J24" s="6" t="s">
        <v>382</v>
      </c>
    </row>
    <row r="25" spans="1:15" x14ac:dyDescent="0.2">
      <c r="A25" s="2">
        <v>45700</v>
      </c>
      <c r="B25" s="2">
        <v>87000</v>
      </c>
      <c r="C25">
        <f t="shared" si="0"/>
        <v>10.729853576882297</v>
      </c>
      <c r="D25">
        <f t="shared" si="1"/>
        <v>11.373663397636721</v>
      </c>
      <c r="F25">
        <v>1</v>
      </c>
      <c r="G25">
        <v>11.612537378519125</v>
      </c>
      <c r="H25">
        <v>1.3716771758106816E-2</v>
      </c>
      <c r="I25">
        <f>EXP(G25+$G$7^2/2)</f>
        <v>110653.9241134499</v>
      </c>
      <c r="J25" s="2">
        <v>112000</v>
      </c>
    </row>
    <row r="26" spans="1:15" x14ac:dyDescent="0.2">
      <c r="A26" s="2">
        <v>47800</v>
      </c>
      <c r="B26" s="2">
        <v>86900</v>
      </c>
      <c r="C26">
        <f t="shared" si="0"/>
        <v>10.774780918479548</v>
      </c>
      <c r="D26">
        <f t="shared" si="1"/>
        <v>11.372513311253483</v>
      </c>
      <c r="F26">
        <v>2</v>
      </c>
      <c r="G26">
        <v>11.4716698499044</v>
      </c>
      <c r="H26">
        <v>7.0814417307373034E-2</v>
      </c>
      <c r="I26">
        <f t="shared" ref="I26:I89" si="2">EXP(G26+$G$7^2/2)</f>
        <v>96114.481965203639</v>
      </c>
      <c r="J26" s="2">
        <v>103000</v>
      </c>
    </row>
    <row r="27" spans="1:15" x14ac:dyDescent="0.2">
      <c r="A27" s="2">
        <v>45400</v>
      </c>
      <c r="B27" s="2">
        <v>86600</v>
      </c>
      <c r="C27">
        <f t="shared" si="0"/>
        <v>10.723267384029439</v>
      </c>
      <c r="D27">
        <f t="shared" si="1"/>
        <v>11.369055094550527</v>
      </c>
      <c r="F27">
        <v>3</v>
      </c>
      <c r="G27">
        <v>11.561802376379687</v>
      </c>
      <c r="H27">
        <v>-3.8926580556289281E-2</v>
      </c>
      <c r="I27">
        <f t="shared" si="2"/>
        <v>105179.93266010963</v>
      </c>
      <c r="J27" s="2">
        <v>101000</v>
      </c>
    </row>
    <row r="28" spans="1:15" x14ac:dyDescent="0.2">
      <c r="A28" s="2">
        <v>47300</v>
      </c>
      <c r="B28" s="2">
        <v>86400</v>
      </c>
      <c r="C28">
        <f t="shared" si="0"/>
        <v>10.764265574480024</v>
      </c>
      <c r="D28">
        <f t="shared" si="1"/>
        <v>11.366742954792146</v>
      </c>
      <c r="F28">
        <v>4</v>
      </c>
      <c r="G28">
        <v>11.46958057497217</v>
      </c>
      <c r="H28">
        <v>5.3295220851227398E-2</v>
      </c>
      <c r="I28">
        <f t="shared" si="2"/>
        <v>95913.88201460299</v>
      </c>
      <c r="J28" s="2">
        <v>101000</v>
      </c>
    </row>
    <row r="29" spans="1:15" x14ac:dyDescent="0.2">
      <c r="A29" s="2">
        <v>47500</v>
      </c>
      <c r="B29" s="2">
        <v>86100</v>
      </c>
      <c r="C29">
        <f t="shared" si="0"/>
        <v>10.768484990022733</v>
      </c>
      <c r="D29">
        <f t="shared" si="1"/>
        <v>11.363264690415821</v>
      </c>
      <c r="F29">
        <v>5</v>
      </c>
      <c r="G29">
        <v>11.437755705671677</v>
      </c>
      <c r="H29">
        <v>8.5120090151720618E-2</v>
      </c>
      <c r="I29">
        <f t="shared" si="2"/>
        <v>92909.495924203249</v>
      </c>
      <c r="J29" s="2">
        <v>101000</v>
      </c>
    </row>
    <row r="30" spans="1:15" x14ac:dyDescent="0.2">
      <c r="A30" s="2">
        <v>48400</v>
      </c>
      <c r="B30" s="2">
        <v>86000</v>
      </c>
      <c r="C30">
        <f t="shared" si="0"/>
        <v>10.787255092704724</v>
      </c>
      <c r="D30">
        <f t="shared" si="1"/>
        <v>11.362102575235644</v>
      </c>
      <c r="F30">
        <v>6</v>
      </c>
      <c r="G30">
        <v>11.463288834723965</v>
      </c>
      <c r="H30">
        <v>4.5628608848724994E-2</v>
      </c>
      <c r="I30">
        <f t="shared" si="2"/>
        <v>95312.311230806619</v>
      </c>
      <c r="J30" s="2">
        <v>99600</v>
      </c>
    </row>
    <row r="31" spans="1:15" x14ac:dyDescent="0.2">
      <c r="A31" s="2">
        <v>44100</v>
      </c>
      <c r="B31" s="2">
        <v>86000</v>
      </c>
      <c r="C31">
        <f t="shared" si="0"/>
        <v>10.694215061434937</v>
      </c>
      <c r="D31">
        <f t="shared" si="1"/>
        <v>11.362102575235644</v>
      </c>
      <c r="F31">
        <v>7</v>
      </c>
      <c r="G31">
        <v>11.34809282175982</v>
      </c>
      <c r="H31">
        <v>0.14053995064136338</v>
      </c>
      <c r="I31">
        <f t="shared" si="2"/>
        <v>84941.516058431225</v>
      </c>
      <c r="J31" s="2">
        <v>97600</v>
      </c>
    </row>
    <row r="32" spans="1:15" x14ac:dyDescent="0.2">
      <c r="A32" s="2">
        <v>49900</v>
      </c>
      <c r="B32" s="2">
        <v>85700</v>
      </c>
      <c r="C32">
        <f t="shared" si="0"/>
        <v>10.81777628173961</v>
      </c>
      <c r="D32">
        <f t="shared" si="1"/>
        <v>11.358608104585871</v>
      </c>
      <c r="F32">
        <v>8</v>
      </c>
      <c r="G32">
        <v>11.375767310851066</v>
      </c>
      <c r="H32">
        <v>0.10360137059032049</v>
      </c>
      <c r="I32">
        <f t="shared" si="2"/>
        <v>87325.058656635447</v>
      </c>
      <c r="J32" s="2">
        <v>96700</v>
      </c>
    </row>
    <row r="33" spans="1:10" x14ac:dyDescent="0.2">
      <c r="A33" s="2">
        <v>48800</v>
      </c>
      <c r="B33" s="2">
        <v>85300</v>
      </c>
      <c r="C33">
        <f t="shared" si="0"/>
        <v>10.795485591841238</v>
      </c>
      <c r="D33">
        <f t="shared" si="1"/>
        <v>11.35392973347977</v>
      </c>
      <c r="F33">
        <v>9</v>
      </c>
      <c r="G33">
        <v>11.407198104006119</v>
      </c>
      <c r="H33">
        <v>6.594649095226579E-2</v>
      </c>
      <c r="I33">
        <f t="shared" si="2"/>
        <v>90113.343981585829</v>
      </c>
      <c r="J33" s="2">
        <v>96100</v>
      </c>
    </row>
    <row r="34" spans="1:10" x14ac:dyDescent="0.2">
      <c r="A34" s="2">
        <v>46300</v>
      </c>
      <c r="B34" s="2">
        <v>85300</v>
      </c>
      <c r="C34">
        <f t="shared" si="0"/>
        <v>10.742897240074326</v>
      </c>
      <c r="D34">
        <f t="shared" si="1"/>
        <v>11.35392973347977</v>
      </c>
      <c r="F34">
        <v>10</v>
      </c>
      <c r="G34">
        <v>11.490296873152101</v>
      </c>
      <c r="H34">
        <v>-1.9235612280571246E-2</v>
      </c>
      <c r="I34">
        <f t="shared" si="2"/>
        <v>97921.586897979199</v>
      </c>
      <c r="J34" s="2">
        <v>95900</v>
      </c>
    </row>
    <row r="35" spans="1:10" x14ac:dyDescent="0.2">
      <c r="A35" s="2">
        <v>43900</v>
      </c>
      <c r="B35" s="2">
        <v>85300</v>
      </c>
      <c r="C35">
        <f t="shared" si="0"/>
        <v>10.689669599063263</v>
      </c>
      <c r="D35">
        <f t="shared" si="1"/>
        <v>11.35392973347977</v>
      </c>
      <c r="F35">
        <v>11</v>
      </c>
      <c r="G35">
        <v>11.559877611372176</v>
      </c>
      <c r="H35">
        <v>-8.9859647413224053E-2</v>
      </c>
      <c r="I35">
        <f t="shared" si="2"/>
        <v>104977.68071240952</v>
      </c>
      <c r="J35" s="2">
        <v>95800</v>
      </c>
    </row>
    <row r="36" spans="1:10" x14ac:dyDescent="0.2">
      <c r="A36" s="2">
        <v>46200</v>
      </c>
      <c r="B36" s="2">
        <v>85200</v>
      </c>
      <c r="C36">
        <f t="shared" si="0"/>
        <v>10.74073507706983</v>
      </c>
      <c r="D36">
        <f t="shared" si="1"/>
        <v>11.352756712817406</v>
      </c>
      <c r="F36">
        <v>12</v>
      </c>
      <c r="G36">
        <v>11.488242712104862</v>
      </c>
      <c r="H36">
        <v>-2.0314613065369969E-2</v>
      </c>
      <c r="I36">
        <f t="shared" si="2"/>
        <v>97720.646640970852</v>
      </c>
      <c r="J36" s="2">
        <v>95600</v>
      </c>
    </row>
    <row r="37" spans="1:10" x14ac:dyDescent="0.2">
      <c r="A37" s="2">
        <v>45400</v>
      </c>
      <c r="B37" s="2">
        <v>84700</v>
      </c>
      <c r="C37">
        <f t="shared" si="0"/>
        <v>10.723267384029439</v>
      </c>
      <c r="D37">
        <f t="shared" si="1"/>
        <v>11.346870880640147</v>
      </c>
      <c r="F37">
        <v>13</v>
      </c>
      <c r="G37">
        <v>11.424763394148538</v>
      </c>
      <c r="H37">
        <v>3.6868776434140216E-2</v>
      </c>
      <c r="I37">
        <f t="shared" si="2"/>
        <v>91710.194528511085</v>
      </c>
      <c r="J37" s="2">
        <v>95000</v>
      </c>
    </row>
    <row r="38" spans="1:10" x14ac:dyDescent="0.2">
      <c r="A38" s="2">
        <v>45300</v>
      </c>
      <c r="B38" s="2">
        <v>84700</v>
      </c>
      <c r="C38">
        <f t="shared" si="0"/>
        <v>10.721062311471126</v>
      </c>
      <c r="D38">
        <f t="shared" si="1"/>
        <v>11.346870880640147</v>
      </c>
      <c r="F38">
        <v>14</v>
      </c>
      <c r="G38">
        <v>11.407198104006119</v>
      </c>
      <c r="H38">
        <v>4.278756119023619E-2</v>
      </c>
      <c r="I38">
        <f t="shared" si="2"/>
        <v>90113.343981585829</v>
      </c>
      <c r="J38" s="2">
        <v>93900</v>
      </c>
    </row>
    <row r="39" spans="1:10" x14ac:dyDescent="0.2">
      <c r="A39" s="2">
        <v>45100</v>
      </c>
      <c r="B39" s="2">
        <v>84700</v>
      </c>
      <c r="C39">
        <f t="shared" si="0"/>
        <v>10.71663752549077</v>
      </c>
      <c r="D39">
        <f t="shared" si="1"/>
        <v>11.346870880640147</v>
      </c>
      <c r="F39">
        <v>15</v>
      </c>
      <c r="G39">
        <v>11.4716698499044</v>
      </c>
      <c r="H39">
        <v>-3.131507776900655E-2</v>
      </c>
      <c r="I39">
        <f t="shared" si="2"/>
        <v>96114.481965203639</v>
      </c>
      <c r="J39" s="2">
        <v>93000</v>
      </c>
    </row>
    <row r="40" spans="1:10" x14ac:dyDescent="0.2">
      <c r="A40" s="2">
        <v>45400</v>
      </c>
      <c r="B40" s="2">
        <v>84600</v>
      </c>
      <c r="C40">
        <f t="shared" si="0"/>
        <v>10.723267384029439</v>
      </c>
      <c r="D40">
        <f t="shared" si="1"/>
        <v>11.345689545594315</v>
      </c>
      <c r="F40">
        <v>16</v>
      </c>
      <c r="G40">
        <v>11.420398297463546</v>
      </c>
      <c r="H40">
        <v>6.9692791450357561E-3</v>
      </c>
      <c r="I40">
        <f t="shared" si="2"/>
        <v>91310.743118671497</v>
      </c>
      <c r="J40" s="2">
        <v>91800</v>
      </c>
    </row>
    <row r="41" spans="1:10" x14ac:dyDescent="0.2">
      <c r="A41" s="2">
        <v>45900</v>
      </c>
      <c r="B41" s="2">
        <v>84500</v>
      </c>
      <c r="C41">
        <f t="shared" si="0"/>
        <v>10.734220396048636</v>
      </c>
      <c r="D41">
        <f t="shared" si="1"/>
        <v>11.344506813345266</v>
      </c>
      <c r="F41">
        <v>17</v>
      </c>
      <c r="G41">
        <v>11.444194765547641</v>
      </c>
      <c r="H41">
        <v>-3.108963585962421E-2</v>
      </c>
      <c r="I41">
        <f t="shared" si="2"/>
        <v>93509.675955388215</v>
      </c>
      <c r="J41" s="2">
        <v>90500</v>
      </c>
    </row>
    <row r="42" spans="1:10" x14ac:dyDescent="0.2">
      <c r="A42" s="2">
        <v>46100</v>
      </c>
      <c r="B42" s="2">
        <v>84400</v>
      </c>
      <c r="C42">
        <f t="shared" si="0"/>
        <v>10.73856822898474</v>
      </c>
      <c r="D42">
        <f t="shared" si="1"/>
        <v>11.343322680584048</v>
      </c>
      <c r="F42">
        <v>18</v>
      </c>
      <c r="G42">
        <v>11.368913687925106</v>
      </c>
      <c r="H42">
        <v>2.5228241055154754E-2</v>
      </c>
      <c r="I42">
        <f t="shared" si="2"/>
        <v>86728.611877970776</v>
      </c>
      <c r="J42" s="2">
        <v>88800</v>
      </c>
    </row>
    <row r="43" spans="1:10" x14ac:dyDescent="0.2">
      <c r="A43" s="2">
        <v>49200</v>
      </c>
      <c r="B43" s="2">
        <v>84300</v>
      </c>
      <c r="C43">
        <f t="shared" si="0"/>
        <v>10.803648902480399</v>
      </c>
      <c r="D43">
        <f t="shared" si="1"/>
        <v>11.342137143989946</v>
      </c>
      <c r="F43">
        <v>19</v>
      </c>
      <c r="G43">
        <v>11.336353084704307</v>
      </c>
      <c r="H43">
        <v>5.1009157290575757E-2</v>
      </c>
      <c r="I43">
        <f t="shared" si="2"/>
        <v>83950.155536602542</v>
      </c>
      <c r="J43" s="2">
        <v>88200</v>
      </c>
    </row>
    <row r="44" spans="1:10" x14ac:dyDescent="0.2">
      <c r="A44" s="2">
        <v>47300</v>
      </c>
      <c r="B44" s="2">
        <v>84200</v>
      </c>
      <c r="C44">
        <f t="shared" si="0"/>
        <v>10.764265574480024</v>
      </c>
      <c r="D44">
        <f t="shared" si="1"/>
        <v>11.340950200230418</v>
      </c>
      <c r="F44">
        <v>20</v>
      </c>
      <c r="G44">
        <v>11.355076990753279</v>
      </c>
      <c r="H44">
        <v>3.1150821170992771E-2</v>
      </c>
      <c r="I44">
        <f t="shared" si="2"/>
        <v>85536.838457348742</v>
      </c>
      <c r="J44" s="2">
        <v>88100</v>
      </c>
    </row>
    <row r="45" spans="1:10" x14ac:dyDescent="0.2">
      <c r="A45" s="2">
        <v>46200</v>
      </c>
      <c r="B45" s="2">
        <v>84200</v>
      </c>
      <c r="C45">
        <f t="shared" si="0"/>
        <v>10.74073507706983</v>
      </c>
      <c r="D45">
        <f t="shared" si="1"/>
        <v>11.340950200230418</v>
      </c>
      <c r="F45">
        <v>21</v>
      </c>
      <c r="G45">
        <v>11.34809282175982</v>
      </c>
      <c r="H45">
        <v>3.5862261913447213E-2</v>
      </c>
      <c r="I45">
        <f t="shared" si="2"/>
        <v>84941.516058431225</v>
      </c>
      <c r="J45" s="2">
        <v>87900</v>
      </c>
    </row>
    <row r="46" spans="1:10" x14ac:dyDescent="0.2">
      <c r="A46" s="2">
        <v>47400</v>
      </c>
      <c r="B46" s="2">
        <v>84100</v>
      </c>
      <c r="C46">
        <f t="shared" si="0"/>
        <v>10.766377507683169</v>
      </c>
      <c r="D46">
        <f t="shared" si="1"/>
        <v>11.339761845961039</v>
      </c>
      <c r="F46">
        <v>22</v>
      </c>
      <c r="G46">
        <v>11.38934776631941</v>
      </c>
      <c r="H46">
        <v>-6.5309866962017793E-3</v>
      </c>
      <c r="I46">
        <f t="shared" si="2"/>
        <v>88519.061930480661</v>
      </c>
      <c r="J46" s="2">
        <v>87800</v>
      </c>
    </row>
    <row r="47" spans="1:10" x14ac:dyDescent="0.2">
      <c r="A47" s="2">
        <v>44700</v>
      </c>
      <c r="B47" s="2">
        <v>84100</v>
      </c>
      <c r="C47">
        <f t="shared" si="0"/>
        <v>10.707728780601661</v>
      </c>
      <c r="D47">
        <f t="shared" si="1"/>
        <v>11.339761845961039</v>
      </c>
      <c r="F47">
        <v>23</v>
      </c>
      <c r="G47">
        <v>11.343411951202301</v>
      </c>
      <c r="H47">
        <v>3.9404828420908089E-2</v>
      </c>
      <c r="I47">
        <f t="shared" si="2"/>
        <v>84544.844924192119</v>
      </c>
      <c r="J47" s="2">
        <v>87800</v>
      </c>
    </row>
    <row r="48" spans="1:10" x14ac:dyDescent="0.2">
      <c r="A48" s="2">
        <v>44700</v>
      </c>
      <c r="B48" s="2">
        <v>83900</v>
      </c>
      <c r="C48">
        <f t="shared" si="0"/>
        <v>10.707728780601661</v>
      </c>
      <c r="D48">
        <f t="shared" si="1"/>
        <v>11.337380892455297</v>
      </c>
      <c r="F48">
        <v>24</v>
      </c>
      <c r="G48">
        <v>11.314900560181096</v>
      </c>
      <c r="H48">
        <v>5.8762837455624606E-2</v>
      </c>
      <c r="I48">
        <f t="shared" si="2"/>
        <v>82168.392752816551</v>
      </c>
      <c r="J48" s="2">
        <v>87000</v>
      </c>
    </row>
    <row r="49" spans="1:10" x14ac:dyDescent="0.2">
      <c r="A49" s="2">
        <v>44900</v>
      </c>
      <c r="B49" s="2">
        <v>83700</v>
      </c>
      <c r="C49">
        <f t="shared" si="0"/>
        <v>10.712193073730345</v>
      </c>
      <c r="D49">
        <f t="shared" si="1"/>
        <v>11.334994256477566</v>
      </c>
      <c r="F49">
        <v>25</v>
      </c>
      <c r="G49">
        <v>11.364320767176768</v>
      </c>
      <c r="H49">
        <v>8.1925440767154356E-3</v>
      </c>
      <c r="I49">
        <f t="shared" si="2"/>
        <v>86331.187604732957</v>
      </c>
      <c r="J49" s="2">
        <v>86900</v>
      </c>
    </row>
    <row r="50" spans="1:10" x14ac:dyDescent="0.2">
      <c r="A50" s="2">
        <v>47200</v>
      </c>
      <c r="B50" s="2">
        <v>83300</v>
      </c>
      <c r="C50">
        <f t="shared" si="0"/>
        <v>10.762149171573647</v>
      </c>
      <c r="D50">
        <f t="shared" si="1"/>
        <v>11.330203828154934</v>
      </c>
      <c r="F50">
        <v>26</v>
      </c>
      <c r="G50">
        <v>11.307655728803814</v>
      </c>
      <c r="H50">
        <v>6.1399365746712675E-2</v>
      </c>
      <c r="I50">
        <f t="shared" si="2"/>
        <v>81575.247814702612</v>
      </c>
      <c r="J50" s="2">
        <v>86600</v>
      </c>
    </row>
    <row r="51" spans="1:10" x14ac:dyDescent="0.2">
      <c r="A51" s="2">
        <v>45100</v>
      </c>
      <c r="B51" s="2">
        <v>83300</v>
      </c>
      <c r="C51">
        <f t="shared" si="0"/>
        <v>10.71663752549077</v>
      </c>
      <c r="D51">
        <f t="shared" si="1"/>
        <v>11.330203828154934</v>
      </c>
      <c r="F51">
        <v>27</v>
      </c>
      <c r="G51">
        <v>11.352753858060584</v>
      </c>
      <c r="H51">
        <v>1.3989096731561901E-2</v>
      </c>
      <c r="I51">
        <f t="shared" si="2"/>
        <v>85338.355671689613</v>
      </c>
      <c r="J51" s="2">
        <v>86400</v>
      </c>
    </row>
    <row r="52" spans="1:10" x14ac:dyDescent="0.2">
      <c r="A52" s="2">
        <v>45400</v>
      </c>
      <c r="B52" s="2">
        <v>83200</v>
      </c>
      <c r="C52">
        <f t="shared" si="0"/>
        <v>10.723267384029439</v>
      </c>
      <c r="D52">
        <f t="shared" si="1"/>
        <v>11.3290026268093</v>
      </c>
      <c r="F52">
        <v>28</v>
      </c>
      <c r="G52">
        <v>11.357395227483034</v>
      </c>
      <c r="H52">
        <v>5.8694629327877834E-3</v>
      </c>
      <c r="I52">
        <f t="shared" si="2"/>
        <v>85735.363122683513</v>
      </c>
      <c r="J52" s="2">
        <v>86100</v>
      </c>
    </row>
    <row r="53" spans="1:10" x14ac:dyDescent="0.2">
      <c r="A53" s="2">
        <v>44700</v>
      </c>
      <c r="B53" s="2">
        <v>82900</v>
      </c>
      <c r="C53">
        <f t="shared" si="0"/>
        <v>10.707728780601661</v>
      </c>
      <c r="D53">
        <f t="shared" si="1"/>
        <v>11.325390341123386</v>
      </c>
      <c r="F53">
        <v>29</v>
      </c>
      <c r="G53">
        <v>11.37804239526317</v>
      </c>
      <c r="H53">
        <v>-1.5939820027526252E-2</v>
      </c>
      <c r="I53">
        <f t="shared" si="2"/>
        <v>87523.956705505101</v>
      </c>
      <c r="J53" s="2">
        <v>86000</v>
      </c>
    </row>
    <row r="54" spans="1:10" x14ac:dyDescent="0.2">
      <c r="A54" s="2">
        <v>44100</v>
      </c>
      <c r="B54" s="2">
        <v>82800</v>
      </c>
      <c r="C54">
        <f t="shared" si="0"/>
        <v>10.694215061434937</v>
      </c>
      <c r="D54">
        <f t="shared" si="1"/>
        <v>11.324183340373351</v>
      </c>
      <c r="F54">
        <v>30</v>
      </c>
      <c r="G54">
        <v>11.275698089084191</v>
      </c>
      <c r="H54">
        <v>8.6404486151453241E-2</v>
      </c>
      <c r="I54">
        <f t="shared" si="2"/>
        <v>79009.511237443541</v>
      </c>
      <c r="J54" s="2">
        <v>86000</v>
      </c>
    </row>
    <row r="55" spans="1:10" x14ac:dyDescent="0.2">
      <c r="A55" s="2">
        <v>44800</v>
      </c>
      <c r="B55" s="2">
        <v>82700</v>
      </c>
      <c r="C55">
        <f t="shared" si="0"/>
        <v>10.709963418403076</v>
      </c>
      <c r="D55">
        <f t="shared" si="1"/>
        <v>11.322974881011783</v>
      </c>
      <c r="F55">
        <v>31</v>
      </c>
      <c r="G55">
        <v>11.411615792357967</v>
      </c>
      <c r="H55">
        <v>-5.300768777209619E-2</v>
      </c>
      <c r="I55">
        <f t="shared" si="2"/>
        <v>90512.317272607252</v>
      </c>
      <c r="J55" s="2">
        <v>85700</v>
      </c>
    </row>
    <row r="56" spans="1:10" x14ac:dyDescent="0.2">
      <c r="A56" s="2">
        <v>43100</v>
      </c>
      <c r="B56" s="2">
        <v>82700</v>
      </c>
      <c r="C56">
        <f t="shared" si="0"/>
        <v>10.671278276091838</v>
      </c>
      <c r="D56">
        <f t="shared" si="1"/>
        <v>11.322974881011783</v>
      </c>
      <c r="F56">
        <v>32</v>
      </c>
      <c r="G56">
        <v>11.387095968355711</v>
      </c>
      <c r="H56">
        <v>-3.3166234875940503E-2</v>
      </c>
      <c r="I56">
        <f t="shared" si="2"/>
        <v>88319.959140835912</v>
      </c>
      <c r="J56" s="2">
        <v>85300</v>
      </c>
    </row>
    <row r="57" spans="1:10" x14ac:dyDescent="0.2">
      <c r="A57" s="2">
        <v>47800</v>
      </c>
      <c r="B57" s="2">
        <v>82400</v>
      </c>
      <c r="C57">
        <f t="shared" si="0"/>
        <v>10.774780918479548</v>
      </c>
      <c r="D57">
        <f t="shared" si="1"/>
        <v>11.319340715897564</v>
      </c>
      <c r="F57">
        <v>33</v>
      </c>
      <c r="G57">
        <v>11.329248627794589</v>
      </c>
      <c r="H57">
        <v>2.4681105685180782E-2</v>
      </c>
      <c r="I57">
        <f t="shared" si="2"/>
        <v>83355.848886737702</v>
      </c>
      <c r="J57" s="2">
        <v>85300</v>
      </c>
    </row>
    <row r="58" spans="1:10" x14ac:dyDescent="0.2">
      <c r="A58" s="2">
        <v>44900</v>
      </c>
      <c r="B58" s="2">
        <v>82000</v>
      </c>
      <c r="C58">
        <f t="shared" si="0"/>
        <v>10.712193073730345</v>
      </c>
      <c r="D58">
        <f t="shared" si="1"/>
        <v>11.314474526246391</v>
      </c>
      <c r="F58">
        <v>34</v>
      </c>
      <c r="G58">
        <v>11.270698067197456</v>
      </c>
      <c r="H58">
        <v>8.3231666282314265E-2</v>
      </c>
      <c r="I58">
        <f t="shared" si="2"/>
        <v>78615.447935535296</v>
      </c>
      <c r="J58" s="2">
        <v>85300</v>
      </c>
    </row>
    <row r="59" spans="1:10" x14ac:dyDescent="0.2">
      <c r="A59" s="2">
        <v>47500</v>
      </c>
      <c r="B59" s="2">
        <v>81700</v>
      </c>
      <c r="C59">
        <f t="shared" si="0"/>
        <v>10.768484990022733</v>
      </c>
      <c r="D59">
        <f t="shared" si="1"/>
        <v>11.310809280848094</v>
      </c>
      <c r="F59">
        <v>35</v>
      </c>
      <c r="G59">
        <v>11.326870242173682</v>
      </c>
      <c r="H59">
        <v>2.5886470643724735E-2</v>
      </c>
      <c r="I59">
        <f t="shared" si="2"/>
        <v>83157.832107800525</v>
      </c>
      <c r="J59" s="2">
        <v>85200</v>
      </c>
    </row>
    <row r="60" spans="1:10" x14ac:dyDescent="0.2">
      <c r="A60" s="2">
        <v>42400</v>
      </c>
      <c r="B60" s="2">
        <v>81600</v>
      </c>
      <c r="C60">
        <f t="shared" si="0"/>
        <v>10.654903641220049</v>
      </c>
      <c r="D60">
        <f t="shared" si="1"/>
        <v>11.309584540952198</v>
      </c>
      <c r="F60">
        <v>36</v>
      </c>
      <c r="G60">
        <v>11.307655728803814</v>
      </c>
      <c r="H60">
        <v>3.9215151836332396E-2</v>
      </c>
      <c r="I60">
        <f t="shared" si="2"/>
        <v>81575.247814702612</v>
      </c>
      <c r="J60" s="2">
        <v>84700</v>
      </c>
    </row>
    <row r="61" spans="1:10" x14ac:dyDescent="0.2">
      <c r="A61" s="2">
        <v>41600</v>
      </c>
      <c r="B61" s="2">
        <v>81600</v>
      </c>
      <c r="C61">
        <f t="shared" si="0"/>
        <v>10.635855446249355</v>
      </c>
      <c r="D61">
        <f t="shared" si="1"/>
        <v>11.309584540952198</v>
      </c>
      <c r="F61">
        <v>37</v>
      </c>
      <c r="G61">
        <v>11.305230142548361</v>
      </c>
      <c r="H61">
        <v>4.1640738091786034E-2</v>
      </c>
      <c r="I61">
        <f t="shared" si="2"/>
        <v>81377.619793618709</v>
      </c>
      <c r="J61" s="2">
        <v>84700</v>
      </c>
    </row>
    <row r="62" spans="1:10" x14ac:dyDescent="0.2">
      <c r="A62" s="2">
        <v>42900</v>
      </c>
      <c r="B62" s="2">
        <v>81500</v>
      </c>
      <c r="C62">
        <f t="shared" si="0"/>
        <v>10.666627104916108</v>
      </c>
      <c r="D62">
        <f t="shared" si="1"/>
        <v>11.308358299228955</v>
      </c>
      <c r="F62">
        <v>38</v>
      </c>
      <c r="G62">
        <v>11.300362865044585</v>
      </c>
      <c r="H62">
        <v>4.6508015595561503E-2</v>
      </c>
      <c r="I62">
        <f t="shared" si="2"/>
        <v>80982.494707263759</v>
      </c>
      <c r="J62" s="2">
        <v>84700</v>
      </c>
    </row>
    <row r="63" spans="1:10" x14ac:dyDescent="0.2">
      <c r="A63" s="2">
        <v>41300</v>
      </c>
      <c r="B63" s="2">
        <v>81400</v>
      </c>
      <c r="C63">
        <f t="shared" si="0"/>
        <v>10.628617778949124</v>
      </c>
      <c r="D63">
        <f t="shared" si="1"/>
        <v>11.307130551990632</v>
      </c>
      <c r="F63">
        <v>39</v>
      </c>
      <c r="G63">
        <v>11.307655728803814</v>
      </c>
      <c r="H63">
        <v>3.8033816790500552E-2</v>
      </c>
      <c r="I63">
        <f t="shared" si="2"/>
        <v>81575.247814702612</v>
      </c>
      <c r="J63" s="2">
        <v>84600</v>
      </c>
    </row>
    <row r="64" spans="1:10" x14ac:dyDescent="0.2">
      <c r="A64" s="2">
        <v>46800</v>
      </c>
      <c r="B64" s="2">
        <v>81300</v>
      </c>
      <c r="C64">
        <f t="shared" si="0"/>
        <v>10.753638481905739</v>
      </c>
      <c r="D64">
        <f t="shared" si="1"/>
        <v>11.305901295535902</v>
      </c>
      <c r="F64">
        <v>40</v>
      </c>
      <c r="G64">
        <v>11.319704074020125</v>
      </c>
      <c r="H64">
        <v>2.4802739325140877E-2</v>
      </c>
      <c r="I64">
        <f t="shared" si="2"/>
        <v>82564.039250495378</v>
      </c>
      <c r="J64" s="2">
        <v>84500</v>
      </c>
    </row>
    <row r="65" spans="1:10" x14ac:dyDescent="0.2">
      <c r="A65" s="2">
        <v>42300</v>
      </c>
      <c r="B65" s="2">
        <v>81300</v>
      </c>
      <c r="C65">
        <f t="shared" si="0"/>
        <v>10.652542365034369</v>
      </c>
      <c r="D65">
        <f t="shared" si="1"/>
        <v>11.305901295535902</v>
      </c>
      <c r="F65">
        <v>41</v>
      </c>
      <c r="G65">
        <v>11.324486702950432</v>
      </c>
      <c r="H65">
        <v>1.8835977633615997E-2</v>
      </c>
      <c r="I65">
        <f t="shared" si="2"/>
        <v>82959.858186283192</v>
      </c>
      <c r="J65" s="2">
        <v>84400</v>
      </c>
    </row>
    <row r="66" spans="1:10" x14ac:dyDescent="0.2">
      <c r="A66" s="2">
        <v>41700</v>
      </c>
      <c r="B66" s="2">
        <v>81000</v>
      </c>
      <c r="C66">
        <f t="shared" si="0"/>
        <v>10.638256407786892</v>
      </c>
      <c r="D66">
        <f t="shared" si="1"/>
        <v>11.302204433654575</v>
      </c>
      <c r="F66">
        <v>42</v>
      </c>
      <c r="G66">
        <v>11.396075633904896</v>
      </c>
      <c r="H66">
        <v>-5.3938489914949983E-2</v>
      </c>
      <c r="I66">
        <f t="shared" si="2"/>
        <v>89116.614330676282</v>
      </c>
      <c r="J66" s="2">
        <v>84300</v>
      </c>
    </row>
    <row r="67" spans="1:10" x14ac:dyDescent="0.2">
      <c r="A67" s="2">
        <v>45700</v>
      </c>
      <c r="B67" s="2">
        <v>80900</v>
      </c>
      <c r="C67">
        <f t="shared" ref="C67:C130" si="3">LN(A67)</f>
        <v>10.729853576882297</v>
      </c>
      <c r="D67">
        <f t="shared" ref="D67:D130" si="4">LN(B67)</f>
        <v>11.300969103046583</v>
      </c>
      <c r="F67">
        <v>43</v>
      </c>
      <c r="G67">
        <v>11.352753858060584</v>
      </c>
      <c r="H67">
        <v>-1.1803657830165903E-2</v>
      </c>
      <c r="I67">
        <f t="shared" si="2"/>
        <v>85338.355671689613</v>
      </c>
      <c r="J67" s="2">
        <v>84200</v>
      </c>
    </row>
    <row r="68" spans="1:10" x14ac:dyDescent="0.2">
      <c r="A68" s="2">
        <v>45400</v>
      </c>
      <c r="B68" s="2">
        <v>80800</v>
      </c>
      <c r="C68">
        <f t="shared" si="3"/>
        <v>10.723267384029439</v>
      </c>
      <c r="D68">
        <f t="shared" si="4"/>
        <v>11.299732244509187</v>
      </c>
      <c r="F68">
        <v>44</v>
      </c>
      <c r="G68">
        <v>11.326870242173682</v>
      </c>
      <c r="H68">
        <v>1.4079958056736785E-2</v>
      </c>
      <c r="I68">
        <f t="shared" si="2"/>
        <v>83157.832107800525</v>
      </c>
      <c r="J68" s="2">
        <v>84200</v>
      </c>
    </row>
    <row r="69" spans="1:10" x14ac:dyDescent="0.2">
      <c r="A69" s="2">
        <v>43600</v>
      </c>
      <c r="B69" s="2">
        <v>80800</v>
      </c>
      <c r="C69">
        <f t="shared" si="3"/>
        <v>10.682812429337126</v>
      </c>
      <c r="D69">
        <f t="shared" si="4"/>
        <v>11.299732244509187</v>
      </c>
      <c r="F69">
        <v>45</v>
      </c>
      <c r="G69">
        <v>11.355076990753279</v>
      </c>
      <c r="H69">
        <v>-1.5315144792239721E-2</v>
      </c>
      <c r="I69">
        <f t="shared" si="2"/>
        <v>85536.838457348742</v>
      </c>
      <c r="J69" s="2">
        <v>84100</v>
      </c>
    </row>
    <row r="70" spans="1:10" x14ac:dyDescent="0.2">
      <c r="A70" s="2">
        <v>42800</v>
      </c>
      <c r="B70" s="2">
        <v>80700</v>
      </c>
      <c r="C70">
        <f t="shared" si="3"/>
        <v>10.664293381569887</v>
      </c>
      <c r="D70">
        <f t="shared" si="4"/>
        <v>11.298493854258041</v>
      </c>
      <c r="F70">
        <v>46</v>
      </c>
      <c r="G70">
        <v>11.290563219642946</v>
      </c>
      <c r="H70">
        <v>4.9198626318093019E-2</v>
      </c>
      <c r="I70">
        <f t="shared" si="2"/>
        <v>80192.770802464744</v>
      </c>
      <c r="J70" s="2">
        <v>84100</v>
      </c>
    </row>
    <row r="71" spans="1:10" x14ac:dyDescent="0.2">
      <c r="A71" s="2">
        <v>44000</v>
      </c>
      <c r="B71" s="2">
        <v>80600</v>
      </c>
      <c r="C71">
        <f t="shared" si="3"/>
        <v>10.691944912900398</v>
      </c>
      <c r="D71">
        <f t="shared" si="4"/>
        <v>11.297253928494719</v>
      </c>
      <c r="F71">
        <v>47</v>
      </c>
      <c r="G71">
        <v>11.290563219642946</v>
      </c>
      <c r="H71">
        <v>4.6817672812350608E-2</v>
      </c>
      <c r="I71">
        <f t="shared" si="2"/>
        <v>80192.770802464744</v>
      </c>
      <c r="J71" s="2">
        <v>83900</v>
      </c>
    </row>
    <row r="72" spans="1:10" x14ac:dyDescent="0.2">
      <c r="A72" s="2">
        <v>46000</v>
      </c>
      <c r="B72" s="2">
        <v>79900</v>
      </c>
      <c r="C72">
        <f t="shared" si="3"/>
        <v>10.736396675471232</v>
      </c>
      <c r="D72">
        <f t="shared" si="4"/>
        <v>11.288531131754366</v>
      </c>
      <c r="F72">
        <v>48</v>
      </c>
      <c r="G72">
        <v>11.295473955125289</v>
      </c>
      <c r="H72">
        <v>3.9520301352277798E-2</v>
      </c>
      <c r="I72">
        <f t="shared" si="2"/>
        <v>80587.544809492087</v>
      </c>
      <c r="J72" s="2">
        <v>83700</v>
      </c>
    </row>
    <row r="73" spans="1:10" x14ac:dyDescent="0.2">
      <c r="A73" s="2">
        <v>41400</v>
      </c>
      <c r="B73" s="2">
        <v>79700</v>
      </c>
      <c r="C73">
        <f t="shared" si="3"/>
        <v>10.631036159813405</v>
      </c>
      <c r="D73">
        <f t="shared" si="4"/>
        <v>11.286024864778307</v>
      </c>
      <c r="F73">
        <v>49</v>
      </c>
      <c r="G73">
        <v>11.350425808681276</v>
      </c>
      <c r="H73">
        <v>-2.0221980526342165E-2</v>
      </c>
      <c r="I73">
        <f t="shared" si="2"/>
        <v>85139.914845384235</v>
      </c>
      <c r="J73" s="2">
        <v>83300</v>
      </c>
    </row>
    <row r="74" spans="1:10" x14ac:dyDescent="0.2">
      <c r="A74" s="2">
        <v>44300</v>
      </c>
      <c r="B74" s="2">
        <v>79500</v>
      </c>
      <c r="C74">
        <f t="shared" si="3"/>
        <v>10.698739956033227</v>
      </c>
      <c r="D74">
        <f t="shared" si="4"/>
        <v>11.283512300642423</v>
      </c>
      <c r="F74">
        <v>50</v>
      </c>
      <c r="G74">
        <v>11.300362865044585</v>
      </c>
      <c r="H74">
        <v>2.9840963110348895E-2</v>
      </c>
      <c r="I74">
        <f t="shared" si="2"/>
        <v>80982.494707263759</v>
      </c>
      <c r="J74" s="2">
        <v>83300</v>
      </c>
    </row>
    <row r="75" spans="1:10" x14ac:dyDescent="0.2">
      <c r="A75" s="2">
        <v>46500</v>
      </c>
      <c r="B75" s="2">
        <v>79400</v>
      </c>
      <c r="C75">
        <f t="shared" si="3"/>
        <v>10.747207591575448</v>
      </c>
      <c r="D75">
        <f t="shared" si="4"/>
        <v>11.282253647235228</v>
      </c>
      <c r="F75">
        <v>51</v>
      </c>
      <c r="G75">
        <v>11.307655728803814</v>
      </c>
      <c r="H75">
        <v>2.1346898005486281E-2</v>
      </c>
      <c r="I75">
        <f t="shared" si="2"/>
        <v>81575.247814702612</v>
      </c>
      <c r="J75" s="2">
        <v>83200</v>
      </c>
    </row>
    <row r="76" spans="1:10" x14ac:dyDescent="0.2">
      <c r="A76" s="2">
        <v>44500</v>
      </c>
      <c r="B76" s="2">
        <v>79300</v>
      </c>
      <c r="C76">
        <f t="shared" si="3"/>
        <v>10.703244468154331</v>
      </c>
      <c r="D76">
        <f t="shared" si="4"/>
        <v>11.280993407622939</v>
      </c>
      <c r="F76">
        <v>52</v>
      </c>
      <c r="G76">
        <v>11.290563219642946</v>
      </c>
      <c r="H76">
        <v>3.4827121480439871E-2</v>
      </c>
      <c r="I76">
        <f t="shared" si="2"/>
        <v>80192.770802464744</v>
      </c>
      <c r="J76" s="2">
        <v>82900</v>
      </c>
    </row>
    <row r="77" spans="1:10" x14ac:dyDescent="0.2">
      <c r="A77" s="2">
        <v>44800</v>
      </c>
      <c r="B77" s="2">
        <v>79000</v>
      </c>
      <c r="C77">
        <f t="shared" si="3"/>
        <v>10.709963418403076</v>
      </c>
      <c r="D77">
        <f t="shared" si="4"/>
        <v>11.277203131449159</v>
      </c>
      <c r="F77">
        <v>53</v>
      </c>
      <c r="G77">
        <v>11.275698089084191</v>
      </c>
      <c r="H77">
        <v>4.8485251289159592E-2</v>
      </c>
      <c r="I77">
        <f t="shared" si="2"/>
        <v>79009.511237443541</v>
      </c>
      <c r="J77" s="2">
        <v>82800</v>
      </c>
    </row>
    <row r="78" spans="1:10" x14ac:dyDescent="0.2">
      <c r="A78" s="2">
        <v>43300</v>
      </c>
      <c r="B78" s="2">
        <v>79000</v>
      </c>
      <c r="C78">
        <f t="shared" si="3"/>
        <v>10.675907913990581</v>
      </c>
      <c r="D78">
        <f t="shared" si="4"/>
        <v>11.277203131449159</v>
      </c>
      <c r="F78">
        <v>54</v>
      </c>
      <c r="G78">
        <v>11.293021327752173</v>
      </c>
      <c r="H78">
        <v>2.9953553259609578E-2</v>
      </c>
      <c r="I78">
        <f t="shared" si="2"/>
        <v>80390.135775517934</v>
      </c>
      <c r="J78" s="2">
        <v>82700</v>
      </c>
    </row>
    <row r="79" spans="1:10" x14ac:dyDescent="0.2">
      <c r="A79" s="2">
        <v>44500</v>
      </c>
      <c r="B79" s="2">
        <v>78700</v>
      </c>
      <c r="C79">
        <f t="shared" si="3"/>
        <v>10.703244468154331</v>
      </c>
      <c r="D79">
        <f t="shared" si="4"/>
        <v>11.273398434405495</v>
      </c>
      <c r="F79">
        <v>55</v>
      </c>
      <c r="G79">
        <v>11.250467558205406</v>
      </c>
      <c r="H79">
        <v>7.2507322806377061E-2</v>
      </c>
      <c r="I79">
        <f t="shared" si="2"/>
        <v>77040.997078324261</v>
      </c>
      <c r="J79" s="2">
        <v>82700</v>
      </c>
    </row>
    <row r="80" spans="1:10" x14ac:dyDescent="0.2">
      <c r="A80" s="2">
        <v>43800</v>
      </c>
      <c r="B80" s="2">
        <v>78700</v>
      </c>
      <c r="C80">
        <f t="shared" si="3"/>
        <v>10.687389096364537</v>
      </c>
      <c r="D80">
        <f t="shared" si="4"/>
        <v>11.273398434405495</v>
      </c>
      <c r="F80">
        <v>56</v>
      </c>
      <c r="G80">
        <v>11.364320767176768</v>
      </c>
      <c r="H80">
        <v>-4.4980051279203792E-2</v>
      </c>
      <c r="I80">
        <f t="shared" si="2"/>
        <v>86331.187604732957</v>
      </c>
      <c r="J80" s="2">
        <v>82400</v>
      </c>
    </row>
    <row r="81" spans="1:10" x14ac:dyDescent="0.2">
      <c r="A81" s="2">
        <v>45800</v>
      </c>
      <c r="B81" s="2">
        <v>78500</v>
      </c>
      <c r="C81">
        <f t="shared" si="3"/>
        <v>10.732039370102276</v>
      </c>
      <c r="D81">
        <f t="shared" si="4"/>
        <v>11.270853903770499</v>
      </c>
      <c r="F81">
        <v>57</v>
      </c>
      <c r="G81">
        <v>11.295473955125289</v>
      </c>
      <c r="H81">
        <v>1.9000571121102539E-2</v>
      </c>
      <c r="I81">
        <f t="shared" si="2"/>
        <v>80587.544809492087</v>
      </c>
      <c r="J81" s="2">
        <v>82000</v>
      </c>
    </row>
    <row r="82" spans="1:10" x14ac:dyDescent="0.2">
      <c r="A82" s="2">
        <v>42200</v>
      </c>
      <c r="B82" s="2">
        <v>78400</v>
      </c>
      <c r="C82">
        <f t="shared" si="3"/>
        <v>10.650175500024103</v>
      </c>
      <c r="D82">
        <f t="shared" si="4"/>
        <v>11.269579206338499</v>
      </c>
      <c r="F82">
        <v>58</v>
      </c>
      <c r="G82">
        <v>11.357395227483034</v>
      </c>
      <c r="H82">
        <v>-4.6585946634939646E-2</v>
      </c>
      <c r="I82">
        <f t="shared" si="2"/>
        <v>85735.363122683513</v>
      </c>
      <c r="J82" s="2">
        <v>81700</v>
      </c>
    </row>
    <row r="83" spans="1:10" x14ac:dyDescent="0.2">
      <c r="A83" s="2">
        <v>42800</v>
      </c>
      <c r="B83" s="2">
        <v>78300</v>
      </c>
      <c r="C83">
        <f t="shared" si="3"/>
        <v>10.664293381569887</v>
      </c>
      <c r="D83">
        <f t="shared" si="4"/>
        <v>11.268302881978894</v>
      </c>
      <c r="F83">
        <v>59</v>
      </c>
      <c r="G83">
        <v>11.232455412013966</v>
      </c>
      <c r="H83">
        <v>7.7129128938231872E-2</v>
      </c>
      <c r="I83">
        <f t="shared" si="2"/>
        <v>75665.746168139871</v>
      </c>
      <c r="J83" s="2">
        <v>81600</v>
      </c>
    </row>
    <row r="84" spans="1:10" x14ac:dyDescent="0.2">
      <c r="A84" s="2">
        <v>41800</v>
      </c>
      <c r="B84" s="2">
        <v>78300</v>
      </c>
      <c r="C84">
        <f t="shared" si="3"/>
        <v>10.640651618512848</v>
      </c>
      <c r="D84">
        <f t="shared" si="4"/>
        <v>11.268302881978894</v>
      </c>
      <c r="F84">
        <v>60</v>
      </c>
      <c r="G84">
        <v>11.211502341903913</v>
      </c>
      <c r="H84">
        <v>9.808219904828519E-2</v>
      </c>
      <c r="I84">
        <f t="shared" si="2"/>
        <v>74096.810889727261</v>
      </c>
      <c r="J84" s="2">
        <v>81600</v>
      </c>
    </row>
    <row r="85" spans="1:10" x14ac:dyDescent="0.2">
      <c r="A85" s="2">
        <v>45600</v>
      </c>
      <c r="B85" s="2">
        <v>78200</v>
      </c>
      <c r="C85">
        <f t="shared" si="3"/>
        <v>10.727662995502477</v>
      </c>
      <c r="D85">
        <f t="shared" si="4"/>
        <v>11.267024926533402</v>
      </c>
      <c r="F85">
        <v>61</v>
      </c>
      <c r="G85">
        <v>11.245351256325417</v>
      </c>
      <c r="H85">
        <v>6.3007042903537425E-2</v>
      </c>
      <c r="I85">
        <f t="shared" si="2"/>
        <v>76647.838696247869</v>
      </c>
      <c r="J85" s="2">
        <v>81500</v>
      </c>
    </row>
    <row r="86" spans="1:10" x14ac:dyDescent="0.2">
      <c r="A86" s="2">
        <v>43100</v>
      </c>
      <c r="B86" s="2">
        <v>78100</v>
      </c>
      <c r="C86">
        <f t="shared" si="3"/>
        <v>10.671278276091838</v>
      </c>
      <c r="D86">
        <f t="shared" si="4"/>
        <v>11.265745335827777</v>
      </c>
      <c r="F86">
        <v>62</v>
      </c>
      <c r="G86">
        <v>11.203540886731476</v>
      </c>
      <c r="H86">
        <v>0.10358966525915569</v>
      </c>
      <c r="I86">
        <f t="shared" si="2"/>
        <v>73509.234536419463</v>
      </c>
      <c r="J86" s="2">
        <v>81400</v>
      </c>
    </row>
    <row r="87" spans="1:10" x14ac:dyDescent="0.2">
      <c r="A87" s="2">
        <v>47000</v>
      </c>
      <c r="B87" s="2">
        <v>77800</v>
      </c>
      <c r="C87">
        <f t="shared" si="3"/>
        <v>10.757902880692196</v>
      </c>
      <c r="D87">
        <f t="shared" si="4"/>
        <v>11.261896710166482</v>
      </c>
      <c r="F87">
        <v>63</v>
      </c>
      <c r="G87">
        <v>11.34106402518573</v>
      </c>
      <c r="H87">
        <v>-3.516272964982825E-2</v>
      </c>
      <c r="I87">
        <f t="shared" si="2"/>
        <v>84346.572738524759</v>
      </c>
      <c r="J87" s="2">
        <v>81300</v>
      </c>
    </row>
    <row r="88" spans="1:10" x14ac:dyDescent="0.2">
      <c r="A88" s="2">
        <v>45100</v>
      </c>
      <c r="B88" s="2">
        <v>77800</v>
      </c>
      <c r="C88">
        <f t="shared" si="3"/>
        <v>10.71663752549077</v>
      </c>
      <c r="D88">
        <f t="shared" si="4"/>
        <v>11.261896710166482</v>
      </c>
      <c r="F88">
        <v>64</v>
      </c>
      <c r="G88">
        <v>11.22985800131212</v>
      </c>
      <c r="H88">
        <v>7.6043294223781643E-2</v>
      </c>
      <c r="I88">
        <f t="shared" si="2"/>
        <v>75469.466169515043</v>
      </c>
      <c r="J88" s="2">
        <v>81300</v>
      </c>
    </row>
    <row r="89" spans="1:10" x14ac:dyDescent="0.2">
      <c r="A89" s="2">
        <v>46600</v>
      </c>
      <c r="B89" s="2">
        <v>77500</v>
      </c>
      <c r="C89">
        <f t="shared" si="3"/>
        <v>10.749355820113736</v>
      </c>
      <c r="D89">
        <f t="shared" si="4"/>
        <v>11.258033215341438</v>
      </c>
      <c r="F89">
        <v>65</v>
      </c>
      <c r="G89">
        <v>11.214143406608729</v>
      </c>
      <c r="H89">
        <v>8.8061027045846174E-2</v>
      </c>
      <c r="I89">
        <f t="shared" si="2"/>
        <v>74292.764010241386</v>
      </c>
      <c r="J89" s="2">
        <v>81000</v>
      </c>
    </row>
    <row r="90" spans="1:10" x14ac:dyDescent="0.2">
      <c r="A90" s="2">
        <v>37500</v>
      </c>
      <c r="B90" s="2">
        <v>76700</v>
      </c>
      <c r="C90">
        <f t="shared" si="3"/>
        <v>10.532096211958502</v>
      </c>
      <c r="D90">
        <f t="shared" si="4"/>
        <v>11.247656987355347</v>
      </c>
      <c r="F90">
        <v>66</v>
      </c>
      <c r="G90">
        <v>11.314900560181096</v>
      </c>
      <c r="H90">
        <v>-1.3931457134512826E-2</v>
      </c>
      <c r="I90">
        <f t="shared" ref="I90:I153" si="5">EXP(G90+$G$7^2/2)</f>
        <v>82168.392752816551</v>
      </c>
      <c r="J90" s="2">
        <v>80900</v>
      </c>
    </row>
    <row r="91" spans="1:10" x14ac:dyDescent="0.2">
      <c r="A91" s="2">
        <v>41100</v>
      </c>
      <c r="B91" s="2">
        <v>76300</v>
      </c>
      <c r="C91">
        <f t="shared" si="3"/>
        <v>10.623763400484325</v>
      </c>
      <c r="D91">
        <f t="shared" si="4"/>
        <v>11.242428217272549</v>
      </c>
      <c r="F91">
        <v>67</v>
      </c>
      <c r="G91">
        <v>11.307655728803814</v>
      </c>
      <c r="H91">
        <v>-7.9234842946274142E-3</v>
      </c>
      <c r="I91">
        <f t="shared" si="5"/>
        <v>81575.247814702612</v>
      </c>
      <c r="J91" s="2">
        <v>80800</v>
      </c>
    </row>
    <row r="92" spans="1:10" x14ac:dyDescent="0.2">
      <c r="A92" s="2">
        <v>42800</v>
      </c>
      <c r="B92" s="2">
        <v>76100</v>
      </c>
      <c r="C92">
        <f t="shared" si="3"/>
        <v>10.664293381569887</v>
      </c>
      <c r="D92">
        <f t="shared" si="4"/>
        <v>11.239803543849778</v>
      </c>
      <c r="F92">
        <v>68</v>
      </c>
      <c r="G92">
        <v>11.263155160468006</v>
      </c>
      <c r="H92">
        <v>3.6577084041180541E-2</v>
      </c>
      <c r="I92">
        <f t="shared" si="5"/>
        <v>78024.689762115813</v>
      </c>
      <c r="J92" s="2">
        <v>80800</v>
      </c>
    </row>
    <row r="93" spans="1:10" x14ac:dyDescent="0.2">
      <c r="A93" s="2">
        <v>43800</v>
      </c>
      <c r="B93" s="2">
        <v>76000</v>
      </c>
      <c r="C93">
        <f t="shared" si="3"/>
        <v>10.687389096364537</v>
      </c>
      <c r="D93">
        <f t="shared" si="4"/>
        <v>11.238488619268468</v>
      </c>
      <c r="F93">
        <v>69</v>
      </c>
      <c r="G93">
        <v>11.242784153827461</v>
      </c>
      <c r="H93">
        <v>5.5709700430579545E-2</v>
      </c>
      <c r="I93">
        <f t="shared" si="5"/>
        <v>76451.328177307092</v>
      </c>
      <c r="J93" s="2">
        <v>80700</v>
      </c>
    </row>
    <row r="94" spans="1:10" x14ac:dyDescent="0.2">
      <c r="A94" s="2">
        <v>43100</v>
      </c>
      <c r="B94" s="2">
        <v>75900</v>
      </c>
      <c r="C94">
        <f t="shared" si="3"/>
        <v>10.671278276091838</v>
      </c>
      <c r="D94">
        <f t="shared" si="4"/>
        <v>11.237171963383721</v>
      </c>
      <c r="F94">
        <v>70</v>
      </c>
      <c r="G94">
        <v>11.273200919064795</v>
      </c>
      <c r="H94">
        <v>2.4053009429923833E-2</v>
      </c>
      <c r="I94">
        <f t="shared" si="5"/>
        <v>78812.457195856783</v>
      </c>
      <c r="J94" s="2">
        <v>80600</v>
      </c>
    </row>
    <row r="95" spans="1:10" x14ac:dyDescent="0.2">
      <c r="A95" s="2">
        <v>43200</v>
      </c>
      <c r="B95" s="2">
        <v>75500</v>
      </c>
      <c r="C95">
        <f t="shared" si="3"/>
        <v>10.673595774232203</v>
      </c>
      <c r="D95">
        <f t="shared" si="4"/>
        <v>11.231887935237117</v>
      </c>
      <c r="F95">
        <v>71</v>
      </c>
      <c r="G95">
        <v>11.322097987742179</v>
      </c>
      <c r="H95">
        <v>-3.3566855987812616E-2</v>
      </c>
      <c r="I95">
        <f t="shared" si="5"/>
        <v>82761.927205846165</v>
      </c>
      <c r="J95" s="2">
        <v>79900</v>
      </c>
    </row>
    <row r="96" spans="1:10" x14ac:dyDescent="0.2">
      <c r="A96" s="2">
        <v>40800</v>
      </c>
      <c r="B96" s="2">
        <v>75500</v>
      </c>
      <c r="C96">
        <f t="shared" si="3"/>
        <v>10.616437360392252</v>
      </c>
      <c r="D96">
        <f t="shared" si="4"/>
        <v>11.231887935237117</v>
      </c>
      <c r="F96">
        <v>72</v>
      </c>
      <c r="G96">
        <v>11.206201112746594</v>
      </c>
      <c r="H96">
        <v>7.9823752031712658E-2</v>
      </c>
      <c r="I96">
        <f t="shared" si="5"/>
        <v>73705.046050449921</v>
      </c>
      <c r="J96" s="2">
        <v>79700</v>
      </c>
    </row>
    <row r="97" spans="1:10" x14ac:dyDescent="0.2">
      <c r="A97" s="2">
        <v>42700</v>
      </c>
      <c r="B97" s="2">
        <v>75400</v>
      </c>
      <c r="C97">
        <f t="shared" si="3"/>
        <v>10.661954199216716</v>
      </c>
      <c r="D97">
        <f t="shared" si="4"/>
        <v>11.230562553996048</v>
      </c>
      <c r="F97">
        <v>73</v>
      </c>
      <c r="G97">
        <v>11.280675486360126</v>
      </c>
      <c r="H97">
        <v>2.8368142822969844E-3</v>
      </c>
      <c r="I97">
        <f t="shared" si="5"/>
        <v>79403.753299203599</v>
      </c>
      <c r="J97" s="2">
        <v>79500</v>
      </c>
    </row>
    <row r="98" spans="1:10" x14ac:dyDescent="0.2">
      <c r="A98" s="2">
        <v>43800</v>
      </c>
      <c r="B98" s="2">
        <v>74600</v>
      </c>
      <c r="C98">
        <f t="shared" si="3"/>
        <v>10.687389096364537</v>
      </c>
      <c r="D98">
        <f t="shared" si="4"/>
        <v>11.219895786191852</v>
      </c>
      <c r="F98">
        <v>74</v>
      </c>
      <c r="G98">
        <v>11.333990027036929</v>
      </c>
      <c r="H98">
        <v>-5.1736379801701204E-2</v>
      </c>
      <c r="I98">
        <f t="shared" si="5"/>
        <v>83752.010683944987</v>
      </c>
      <c r="J98" s="2">
        <v>79400</v>
      </c>
    </row>
    <row r="99" spans="1:10" x14ac:dyDescent="0.2">
      <c r="A99" s="2">
        <v>42300</v>
      </c>
      <c r="B99" s="2">
        <v>74600</v>
      </c>
      <c r="C99">
        <f t="shared" si="3"/>
        <v>10.652542365034369</v>
      </c>
      <c r="D99">
        <f t="shared" si="4"/>
        <v>11.219895786191852</v>
      </c>
      <c r="F99">
        <v>75</v>
      </c>
      <c r="G99">
        <v>11.285630462851614</v>
      </c>
      <c r="H99">
        <v>-4.637055228675635E-3</v>
      </c>
      <c r="I99">
        <f t="shared" si="5"/>
        <v>79798.173394310244</v>
      </c>
      <c r="J99" s="2">
        <v>79300</v>
      </c>
    </row>
    <row r="100" spans="1:10" x14ac:dyDescent="0.2">
      <c r="A100" s="2">
        <v>39200</v>
      </c>
      <c r="B100" s="2">
        <v>74500</v>
      </c>
      <c r="C100">
        <f t="shared" si="3"/>
        <v>10.576432025778553</v>
      </c>
      <c r="D100">
        <f t="shared" si="4"/>
        <v>11.218554404367652</v>
      </c>
      <c r="F100">
        <v>76</v>
      </c>
      <c r="G100">
        <v>11.293021327752173</v>
      </c>
      <c r="H100">
        <v>-1.5818196303014176E-2</v>
      </c>
      <c r="I100">
        <f t="shared" si="5"/>
        <v>80390.135775517934</v>
      </c>
      <c r="J100" s="2">
        <v>79000</v>
      </c>
    </row>
    <row r="101" spans="1:10" x14ac:dyDescent="0.2">
      <c r="A101" s="2">
        <v>45700</v>
      </c>
      <c r="B101" s="2">
        <v>74000</v>
      </c>
      <c r="C101">
        <f t="shared" si="3"/>
        <v>10.729853576882297</v>
      </c>
      <c r="D101">
        <f t="shared" si="4"/>
        <v>11.211820372186306</v>
      </c>
      <c r="F101">
        <v>77</v>
      </c>
      <c r="G101">
        <v>11.255560173417807</v>
      </c>
      <c r="H101">
        <v>2.1642958031351966E-2</v>
      </c>
      <c r="I101">
        <f t="shared" si="5"/>
        <v>77434.337948775428</v>
      </c>
      <c r="J101" s="2">
        <v>79000</v>
      </c>
    </row>
    <row r="102" spans="1:10" x14ac:dyDescent="0.2">
      <c r="A102" s="2">
        <v>43100</v>
      </c>
      <c r="B102" s="2">
        <v>74000</v>
      </c>
      <c r="C102">
        <f t="shared" si="3"/>
        <v>10.671278276091838</v>
      </c>
      <c r="D102">
        <f t="shared" si="4"/>
        <v>11.211820372186306</v>
      </c>
      <c r="F102">
        <v>78</v>
      </c>
      <c r="G102">
        <v>11.285630462851614</v>
      </c>
      <c r="H102">
        <v>-1.2232028446119259E-2</v>
      </c>
      <c r="I102">
        <f t="shared" si="5"/>
        <v>79798.173394310244</v>
      </c>
      <c r="J102" s="2">
        <v>78700</v>
      </c>
    </row>
    <row r="103" spans="1:10" x14ac:dyDescent="0.2">
      <c r="A103" s="2">
        <v>41800</v>
      </c>
      <c r="B103" s="2">
        <v>74000</v>
      </c>
      <c r="C103">
        <f t="shared" si="3"/>
        <v>10.640651618512848</v>
      </c>
      <c r="D103">
        <f t="shared" si="4"/>
        <v>11.211820372186306</v>
      </c>
      <c r="F103">
        <v>79</v>
      </c>
      <c r="G103">
        <v>11.268189507567207</v>
      </c>
      <c r="H103">
        <v>5.2089268382875531E-3</v>
      </c>
      <c r="I103">
        <f t="shared" si="5"/>
        <v>78418.483548274831</v>
      </c>
      <c r="J103" s="2">
        <v>78700</v>
      </c>
    </row>
    <row r="104" spans="1:10" x14ac:dyDescent="0.2">
      <c r="A104" s="2">
        <v>42300</v>
      </c>
      <c r="B104" s="2">
        <v>73800</v>
      </c>
      <c r="C104">
        <f t="shared" si="3"/>
        <v>10.652542365034369</v>
      </c>
      <c r="D104">
        <f t="shared" si="4"/>
        <v>11.209114010588564</v>
      </c>
      <c r="F104">
        <v>80</v>
      </c>
      <c r="G104">
        <v>11.317304939108064</v>
      </c>
      <c r="H104">
        <v>-4.6451035337565116E-2</v>
      </c>
      <c r="I104">
        <f t="shared" si="5"/>
        <v>82366.194404584341</v>
      </c>
      <c r="J104" s="2">
        <v>78500</v>
      </c>
    </row>
    <row r="105" spans="1:10" x14ac:dyDescent="0.2">
      <c r="A105" s="2">
        <v>41100</v>
      </c>
      <c r="B105" s="2">
        <v>73500</v>
      </c>
      <c r="C105">
        <f t="shared" si="3"/>
        <v>10.623763400484325</v>
      </c>
      <c r="D105">
        <f t="shared" si="4"/>
        <v>11.205040685200927</v>
      </c>
      <c r="F105">
        <v>81</v>
      </c>
      <c r="G105">
        <v>11.227254442886903</v>
      </c>
      <c r="H105">
        <v>4.232476345159597E-2</v>
      </c>
      <c r="I105">
        <f t="shared" si="5"/>
        <v>75273.232568692794</v>
      </c>
      <c r="J105" s="2">
        <v>78400</v>
      </c>
    </row>
    <row r="106" spans="1:10" x14ac:dyDescent="0.2">
      <c r="A106" s="2">
        <v>44900</v>
      </c>
      <c r="B106" s="2">
        <v>73400</v>
      </c>
      <c r="C106">
        <f t="shared" si="3"/>
        <v>10.712193073730345</v>
      </c>
      <c r="D106">
        <f t="shared" si="4"/>
        <v>11.203679214602607</v>
      </c>
      <c r="F106">
        <v>82</v>
      </c>
      <c r="G106">
        <v>11.242784153827461</v>
      </c>
      <c r="H106">
        <v>2.5518728151432413E-2</v>
      </c>
      <c r="I106">
        <f t="shared" si="5"/>
        <v>76451.328177307092</v>
      </c>
      <c r="J106" s="2">
        <v>78300</v>
      </c>
    </row>
    <row r="107" spans="1:10" x14ac:dyDescent="0.2">
      <c r="A107" s="2">
        <v>42200</v>
      </c>
      <c r="B107" s="2">
        <v>73400</v>
      </c>
      <c r="C107">
        <f t="shared" si="3"/>
        <v>10.650175500024103</v>
      </c>
      <c r="D107">
        <f t="shared" si="4"/>
        <v>11.203679214602607</v>
      </c>
      <c r="F107">
        <v>83</v>
      </c>
      <c r="G107">
        <v>11.216778145404007</v>
      </c>
      <c r="H107">
        <v>5.1524736574886987E-2</v>
      </c>
      <c r="I107">
        <f t="shared" si="5"/>
        <v>74488.764128962357</v>
      </c>
      <c r="J107" s="2">
        <v>78300</v>
      </c>
    </row>
    <row r="108" spans="1:10" x14ac:dyDescent="0.2">
      <c r="A108" s="2">
        <v>42000</v>
      </c>
      <c r="B108" s="2">
        <v>73400</v>
      </c>
      <c r="C108">
        <f t="shared" si="3"/>
        <v>10.645424897265505</v>
      </c>
      <c r="D108">
        <f t="shared" si="4"/>
        <v>11.203679214602607</v>
      </c>
      <c r="F108">
        <v>84</v>
      </c>
      <c r="G108">
        <v>11.312490914264316</v>
      </c>
      <c r="H108">
        <v>-4.5465987730914037E-2</v>
      </c>
      <c r="I108">
        <f t="shared" si="5"/>
        <v>81970.634380247429</v>
      </c>
      <c r="J108" s="2">
        <v>78200</v>
      </c>
    </row>
    <row r="109" spans="1:10" x14ac:dyDescent="0.2">
      <c r="A109" s="2">
        <v>43500</v>
      </c>
      <c r="B109" s="2">
        <v>73100</v>
      </c>
      <c r="C109">
        <f t="shared" si="3"/>
        <v>10.680516217076775</v>
      </c>
      <c r="D109">
        <f t="shared" si="4"/>
        <v>11.199583645737869</v>
      </c>
      <c r="F109">
        <v>85</v>
      </c>
      <c r="G109">
        <v>11.250467558205406</v>
      </c>
      <c r="H109">
        <v>1.5277777622371147E-2</v>
      </c>
      <c r="I109">
        <f t="shared" si="5"/>
        <v>77040.997078324261</v>
      </c>
      <c r="J109" s="2">
        <v>78100</v>
      </c>
    </row>
    <row r="110" spans="1:10" x14ac:dyDescent="0.2">
      <c r="A110" s="2">
        <v>42100</v>
      </c>
      <c r="B110" s="2">
        <v>73000</v>
      </c>
      <c r="C110">
        <f t="shared" si="3"/>
        <v>10.647803019670473</v>
      </c>
      <c r="D110">
        <f t="shared" si="4"/>
        <v>11.198214720130528</v>
      </c>
      <c r="F110">
        <v>86</v>
      </c>
      <c r="G110">
        <v>11.345754876307705</v>
      </c>
      <c r="H110">
        <v>-8.3858166141222767E-2</v>
      </c>
      <c r="I110">
        <f t="shared" si="5"/>
        <v>84743.159391151974</v>
      </c>
      <c r="J110" s="2">
        <v>77800</v>
      </c>
    </row>
    <row r="111" spans="1:10" x14ac:dyDescent="0.2">
      <c r="A111" s="2">
        <v>45900</v>
      </c>
      <c r="B111" s="2">
        <v>72600</v>
      </c>
      <c r="C111">
        <f t="shared" si="3"/>
        <v>10.734220396048636</v>
      </c>
      <c r="D111">
        <f t="shared" si="4"/>
        <v>11.192720200812888</v>
      </c>
      <c r="F111">
        <v>87</v>
      </c>
      <c r="G111">
        <v>11.300362865044585</v>
      </c>
      <c r="H111">
        <v>-3.8466154878102898E-2</v>
      </c>
      <c r="I111">
        <f t="shared" si="5"/>
        <v>80982.494707263759</v>
      </c>
      <c r="J111" s="2">
        <v>77800</v>
      </c>
    </row>
    <row r="112" spans="1:10" x14ac:dyDescent="0.2">
      <c r="A112" s="2">
        <v>41500</v>
      </c>
      <c r="B112" s="2">
        <v>72600</v>
      </c>
      <c r="C112">
        <f t="shared" si="3"/>
        <v>10.63344870621879</v>
      </c>
      <c r="D112">
        <f t="shared" si="4"/>
        <v>11.192720200812888</v>
      </c>
      <c r="F112">
        <v>88</v>
      </c>
      <c r="G112">
        <v>11.336353084704307</v>
      </c>
      <c r="H112">
        <v>-7.8319869362868388E-2</v>
      </c>
      <c r="I112">
        <f t="shared" si="5"/>
        <v>83950.155536602542</v>
      </c>
      <c r="J112" s="2">
        <v>77500</v>
      </c>
    </row>
    <row r="113" spans="1:10" x14ac:dyDescent="0.2">
      <c r="A113" s="2">
        <v>43000</v>
      </c>
      <c r="B113" s="2">
        <v>72500</v>
      </c>
      <c r="C113">
        <f t="shared" si="3"/>
        <v>10.668955394675699</v>
      </c>
      <c r="D113">
        <f t="shared" si="4"/>
        <v>11.191341840842766</v>
      </c>
      <c r="F113">
        <v>89</v>
      </c>
      <c r="G113">
        <v>11.097366881089552</v>
      </c>
      <c r="H113">
        <v>0.15029010626579442</v>
      </c>
      <c r="I113">
        <f t="shared" si="5"/>
        <v>66104.513844071087</v>
      </c>
      <c r="J113" s="2">
        <v>76700</v>
      </c>
    </row>
    <row r="114" spans="1:10" x14ac:dyDescent="0.2">
      <c r="A114" s="2">
        <v>43400</v>
      </c>
      <c r="B114" s="2">
        <v>72100</v>
      </c>
      <c r="C114">
        <f t="shared" si="3"/>
        <v>10.678214720088496</v>
      </c>
      <c r="D114">
        <f t="shared" si="4"/>
        <v>11.185809323273041</v>
      </c>
      <c r="F114">
        <v>90</v>
      </c>
      <c r="G114">
        <v>11.198201056239917</v>
      </c>
      <c r="H114">
        <v>4.4227161032631912E-2</v>
      </c>
      <c r="I114">
        <f t="shared" si="5"/>
        <v>73117.753834940115</v>
      </c>
      <c r="J114" s="2">
        <v>76300</v>
      </c>
    </row>
    <row r="115" spans="1:10" x14ac:dyDescent="0.2">
      <c r="A115" s="2">
        <v>40000</v>
      </c>
      <c r="B115" s="2">
        <v>71700</v>
      </c>
      <c r="C115">
        <f t="shared" si="3"/>
        <v>10.596634733096073</v>
      </c>
      <c r="D115">
        <f t="shared" si="4"/>
        <v>11.180246026587712</v>
      </c>
      <c r="F115">
        <v>91</v>
      </c>
      <c r="G115">
        <v>11.242784153827461</v>
      </c>
      <c r="H115">
        <v>-2.9806099776834571E-3</v>
      </c>
      <c r="I115">
        <f t="shared" si="5"/>
        <v>76451.328177307092</v>
      </c>
      <c r="J115" s="2">
        <v>76100</v>
      </c>
    </row>
    <row r="116" spans="1:10" x14ac:dyDescent="0.2">
      <c r="A116" s="2">
        <v>45200</v>
      </c>
      <c r="B116" s="2">
        <v>71600</v>
      </c>
      <c r="C116">
        <f t="shared" si="3"/>
        <v>10.718852365820323</v>
      </c>
      <c r="D116">
        <f t="shared" si="4"/>
        <v>11.178850352948738</v>
      </c>
      <c r="F116">
        <v>92</v>
      </c>
      <c r="G116">
        <v>11.268189507567207</v>
      </c>
      <c r="H116">
        <v>-2.9700888298739514E-2</v>
      </c>
      <c r="I116">
        <f t="shared" si="5"/>
        <v>78418.483548274831</v>
      </c>
      <c r="J116" s="2">
        <v>76000</v>
      </c>
    </row>
    <row r="117" spans="1:10" x14ac:dyDescent="0.2">
      <c r="A117" s="2">
        <v>38000</v>
      </c>
      <c r="B117" s="2">
        <v>71400</v>
      </c>
      <c r="C117">
        <f t="shared" si="3"/>
        <v>10.545341438708522</v>
      </c>
      <c r="D117">
        <f t="shared" si="4"/>
        <v>11.176053148327675</v>
      </c>
      <c r="F117">
        <v>93</v>
      </c>
      <c r="G117">
        <v>11.250467558205406</v>
      </c>
      <c r="H117">
        <v>-1.3295594821684631E-2</v>
      </c>
      <c r="I117">
        <f t="shared" si="5"/>
        <v>77040.997078324261</v>
      </c>
      <c r="J117" s="2">
        <v>75900</v>
      </c>
    </row>
    <row r="118" spans="1:10" x14ac:dyDescent="0.2">
      <c r="A118" s="2">
        <v>42600</v>
      </c>
      <c r="B118" s="2">
        <v>71100</v>
      </c>
      <c r="C118">
        <f t="shared" si="3"/>
        <v>10.659609532257463</v>
      </c>
      <c r="D118">
        <f t="shared" si="4"/>
        <v>11.171842615791332</v>
      </c>
      <c r="F118">
        <v>94</v>
      </c>
      <c r="G118">
        <v>11.253016812929523</v>
      </c>
      <c r="H118">
        <v>-2.1128877692406789E-2</v>
      </c>
      <c r="I118">
        <f t="shared" si="5"/>
        <v>77237.64475008384</v>
      </c>
      <c r="J118" s="2">
        <v>75500</v>
      </c>
    </row>
    <row r="119" spans="1:10" x14ac:dyDescent="0.2">
      <c r="A119" s="2">
        <v>41100</v>
      </c>
      <c r="B119" s="2">
        <v>71100</v>
      </c>
      <c r="C119">
        <f t="shared" si="3"/>
        <v>10.623763400484325</v>
      </c>
      <c r="D119">
        <f t="shared" si="4"/>
        <v>11.171842615791332</v>
      </c>
      <c r="F119">
        <v>95</v>
      </c>
      <c r="G119">
        <v>11.190142390738307</v>
      </c>
      <c r="H119">
        <v>4.1745544498809295E-2</v>
      </c>
      <c r="I119">
        <f t="shared" si="5"/>
        <v>72530.890159591989</v>
      </c>
      <c r="J119" s="2">
        <v>75500</v>
      </c>
    </row>
    <row r="120" spans="1:10" x14ac:dyDescent="0.2">
      <c r="A120" s="2">
        <v>42600</v>
      </c>
      <c r="B120" s="2">
        <v>70900</v>
      </c>
      <c r="C120">
        <f t="shared" si="3"/>
        <v>10.659609532257463</v>
      </c>
      <c r="D120">
        <f t="shared" si="4"/>
        <v>11.169025712520218</v>
      </c>
      <c r="F120">
        <v>96</v>
      </c>
      <c r="G120">
        <v>11.240211046405911</v>
      </c>
      <c r="H120">
        <v>-9.6484924098625413E-3</v>
      </c>
      <c r="I120">
        <f t="shared" si="5"/>
        <v>76254.863568056127</v>
      </c>
      <c r="J120" s="2">
        <v>75400</v>
      </c>
    </row>
    <row r="121" spans="1:10" x14ac:dyDescent="0.2">
      <c r="A121" s="2">
        <v>38600</v>
      </c>
      <c r="B121" s="2">
        <v>70900</v>
      </c>
      <c r="C121">
        <f t="shared" si="3"/>
        <v>10.561007555452923</v>
      </c>
      <c r="D121">
        <f t="shared" si="4"/>
        <v>11.169025712520218</v>
      </c>
      <c r="F121">
        <v>97</v>
      </c>
      <c r="G121">
        <v>11.268189507567207</v>
      </c>
      <c r="H121">
        <v>-4.8293721375355148E-2</v>
      </c>
      <c r="I121">
        <f t="shared" si="5"/>
        <v>78418.483548274831</v>
      </c>
      <c r="J121" s="2">
        <v>74600</v>
      </c>
    </row>
    <row r="122" spans="1:10" x14ac:dyDescent="0.2">
      <c r="A122" s="2">
        <v>42500</v>
      </c>
      <c r="B122" s="2">
        <v>70700</v>
      </c>
      <c r="C122">
        <f t="shared" si="3"/>
        <v>10.657259354912508</v>
      </c>
      <c r="D122">
        <f t="shared" si="4"/>
        <v>11.166200851884664</v>
      </c>
      <c r="F122">
        <v>98</v>
      </c>
      <c r="G122">
        <v>11.22985800131212</v>
      </c>
      <c r="H122">
        <v>-9.9622151202680698E-3</v>
      </c>
      <c r="I122">
        <f t="shared" si="5"/>
        <v>75469.466169515043</v>
      </c>
      <c r="J122" s="2">
        <v>74600</v>
      </c>
    </row>
    <row r="123" spans="1:10" x14ac:dyDescent="0.2">
      <c r="A123" s="2">
        <v>41100</v>
      </c>
      <c r="B123" s="2">
        <v>70300</v>
      </c>
      <c r="C123">
        <f t="shared" si="3"/>
        <v>10.623763400484325</v>
      </c>
      <c r="D123">
        <f t="shared" si="4"/>
        <v>11.160527077798756</v>
      </c>
      <c r="F123">
        <v>99</v>
      </c>
      <c r="G123">
        <v>11.146136405802373</v>
      </c>
      <c r="H123">
        <v>7.2417998565278197E-2</v>
      </c>
      <c r="I123">
        <f t="shared" si="5"/>
        <v>69408.306971750804</v>
      </c>
      <c r="J123" s="2">
        <v>74500</v>
      </c>
    </row>
    <row r="124" spans="1:10" x14ac:dyDescent="0.2">
      <c r="A124" s="2">
        <v>38000</v>
      </c>
      <c r="B124" s="2">
        <v>70300</v>
      </c>
      <c r="C124">
        <f t="shared" si="3"/>
        <v>10.545341438708522</v>
      </c>
      <c r="D124">
        <f t="shared" si="4"/>
        <v>11.160527077798756</v>
      </c>
      <c r="F124">
        <v>100</v>
      </c>
      <c r="G124">
        <v>11.314900560181096</v>
      </c>
      <c r="H124">
        <v>-0.1030801879947898</v>
      </c>
      <c r="I124">
        <f t="shared" si="5"/>
        <v>82168.392752816551</v>
      </c>
      <c r="J124" s="2">
        <v>74000</v>
      </c>
    </row>
    <row r="125" spans="1:10" x14ac:dyDescent="0.2">
      <c r="A125" s="2">
        <v>39200</v>
      </c>
      <c r="B125" s="2">
        <v>70100</v>
      </c>
      <c r="C125">
        <f t="shared" si="3"/>
        <v>10.576432025778553</v>
      </c>
      <c r="D125">
        <f t="shared" si="4"/>
        <v>11.157678073022682</v>
      </c>
      <c r="F125">
        <v>101</v>
      </c>
      <c r="G125">
        <v>11.250467558205406</v>
      </c>
      <c r="H125">
        <v>-3.8647186019099777E-2</v>
      </c>
      <c r="I125">
        <f t="shared" si="5"/>
        <v>77040.997078324261</v>
      </c>
      <c r="J125" s="2">
        <v>74000</v>
      </c>
    </row>
    <row r="126" spans="1:10" x14ac:dyDescent="0.2">
      <c r="A126" s="2">
        <v>40800</v>
      </c>
      <c r="B126" s="2">
        <v>69500</v>
      </c>
      <c r="C126">
        <f t="shared" si="3"/>
        <v>10.616437360392252</v>
      </c>
      <c r="D126">
        <f t="shared" si="4"/>
        <v>11.149082031552883</v>
      </c>
      <c r="F126">
        <v>102</v>
      </c>
      <c r="G126">
        <v>11.216778145404007</v>
      </c>
      <c r="H126">
        <v>-4.9577732177006339E-3</v>
      </c>
      <c r="I126">
        <f t="shared" si="5"/>
        <v>74488.764128962357</v>
      </c>
      <c r="J126" s="2">
        <v>74000</v>
      </c>
    </row>
    <row r="127" spans="1:10" x14ac:dyDescent="0.2">
      <c r="A127" s="2">
        <v>36100</v>
      </c>
      <c r="B127" s="2">
        <v>69500</v>
      </c>
      <c r="C127">
        <f t="shared" si="3"/>
        <v>10.494048144320972</v>
      </c>
      <c r="D127">
        <f t="shared" si="4"/>
        <v>11.149082031552883</v>
      </c>
      <c r="F127">
        <v>103</v>
      </c>
      <c r="G127">
        <v>11.22985800131212</v>
      </c>
      <c r="H127">
        <v>-2.0743990723556038E-2</v>
      </c>
      <c r="I127">
        <f t="shared" si="5"/>
        <v>75469.466169515043</v>
      </c>
      <c r="J127" s="2">
        <v>73800</v>
      </c>
    </row>
    <row r="128" spans="1:10" x14ac:dyDescent="0.2">
      <c r="A128" s="2">
        <v>40400</v>
      </c>
      <c r="B128" s="2">
        <v>69100</v>
      </c>
      <c r="C128">
        <f t="shared" si="3"/>
        <v>10.606585063949241</v>
      </c>
      <c r="D128">
        <f t="shared" si="4"/>
        <v>11.143310009755762</v>
      </c>
      <c r="F128">
        <v>104</v>
      </c>
      <c r="G128">
        <v>11.198201056239917</v>
      </c>
      <c r="H128">
        <v>6.8396289610106464E-3</v>
      </c>
      <c r="I128">
        <f t="shared" si="5"/>
        <v>73117.753834940115</v>
      </c>
      <c r="J128" s="2">
        <v>73500</v>
      </c>
    </row>
    <row r="129" spans="1:10" x14ac:dyDescent="0.2">
      <c r="A129" s="2">
        <v>42000</v>
      </c>
      <c r="B129" s="2">
        <v>68400</v>
      </c>
      <c r="C129">
        <f t="shared" si="3"/>
        <v>10.645424897265505</v>
      </c>
      <c r="D129">
        <f t="shared" si="4"/>
        <v>11.133128103610641</v>
      </c>
      <c r="F129">
        <v>105</v>
      </c>
      <c r="G129">
        <v>11.295473955125289</v>
      </c>
      <c r="H129">
        <v>-9.179474052268155E-2</v>
      </c>
      <c r="I129">
        <f t="shared" si="5"/>
        <v>80587.544809492087</v>
      </c>
      <c r="J129" s="2">
        <v>73400</v>
      </c>
    </row>
    <row r="130" spans="1:10" x14ac:dyDescent="0.2">
      <c r="A130" s="2">
        <v>40200</v>
      </c>
      <c r="B130" s="2">
        <v>67500</v>
      </c>
      <c r="C130">
        <f t="shared" si="3"/>
        <v>10.601622274607113</v>
      </c>
      <c r="D130">
        <f t="shared" si="4"/>
        <v>11.119882876860622</v>
      </c>
      <c r="F130">
        <v>106</v>
      </c>
      <c r="G130">
        <v>11.227254442886903</v>
      </c>
      <c r="H130">
        <v>-2.3575228284295591E-2</v>
      </c>
      <c r="I130">
        <f t="shared" si="5"/>
        <v>75273.232568692794</v>
      </c>
      <c r="J130" s="2">
        <v>73400</v>
      </c>
    </row>
    <row r="131" spans="1:10" x14ac:dyDescent="0.2">
      <c r="A131" s="2">
        <v>42400</v>
      </c>
      <c r="B131" s="2">
        <v>67100</v>
      </c>
      <c r="C131">
        <f t="shared" ref="C131:C143" si="6">LN(A131)</f>
        <v>10.654903641220049</v>
      </c>
      <c r="D131">
        <f t="shared" ref="D131:D143" si="7">LN(B131)</f>
        <v>11.113939322959773</v>
      </c>
      <c r="F131">
        <v>107</v>
      </c>
      <c r="G131">
        <v>11.222028765975306</v>
      </c>
      <c r="H131">
        <v>-1.8349551372699224E-2</v>
      </c>
      <c r="I131">
        <f t="shared" si="5"/>
        <v>74880.904956665952</v>
      </c>
      <c r="J131" s="2">
        <v>73400</v>
      </c>
    </row>
    <row r="132" spans="1:10" x14ac:dyDescent="0.2">
      <c r="A132" s="2">
        <v>41400</v>
      </c>
      <c r="B132" s="2">
        <v>67100</v>
      </c>
      <c r="C132">
        <f t="shared" si="6"/>
        <v>10.631036159813405</v>
      </c>
      <c r="D132">
        <f t="shared" si="7"/>
        <v>11.113939322959773</v>
      </c>
      <c r="F132">
        <v>108</v>
      </c>
      <c r="G132">
        <v>11.260629320274081</v>
      </c>
      <c r="H132">
        <v>-6.1045674536211791E-2</v>
      </c>
      <c r="I132">
        <f t="shared" si="5"/>
        <v>77827.860548810626</v>
      </c>
      <c r="J132" s="2">
        <v>73100</v>
      </c>
    </row>
    <row r="133" spans="1:10" x14ac:dyDescent="0.2">
      <c r="A133" s="2">
        <v>39300</v>
      </c>
      <c r="B133" s="2">
        <v>66400</v>
      </c>
      <c r="C133">
        <f t="shared" si="6"/>
        <v>10.578979797857352</v>
      </c>
      <c r="D133">
        <f t="shared" si="7"/>
        <v>11.103452335464524</v>
      </c>
      <c r="F133">
        <v>109</v>
      </c>
      <c r="G133">
        <v>11.224644707567581</v>
      </c>
      <c r="H133">
        <v>-2.6429987437053271E-2</v>
      </c>
      <c r="I133">
        <f t="shared" si="5"/>
        <v>75077.045464614042</v>
      </c>
      <c r="J133" s="2">
        <v>73000</v>
      </c>
    </row>
    <row r="134" spans="1:10" x14ac:dyDescent="0.2">
      <c r="A134" s="2">
        <v>37800</v>
      </c>
      <c r="B134" s="2">
        <v>66200</v>
      </c>
      <c r="C134">
        <f t="shared" si="6"/>
        <v>10.54006438160768</v>
      </c>
      <c r="D134">
        <f t="shared" si="7"/>
        <v>11.1004357419251</v>
      </c>
      <c r="F134">
        <v>110</v>
      </c>
      <c r="G134">
        <v>11.319704074020125</v>
      </c>
      <c r="H134">
        <v>-0.12698387320723725</v>
      </c>
      <c r="I134">
        <f t="shared" si="5"/>
        <v>82564.039250495378</v>
      </c>
      <c r="J134" s="2">
        <v>72600</v>
      </c>
    </row>
    <row r="135" spans="1:10" x14ac:dyDescent="0.2">
      <c r="A135" s="2">
        <v>38900</v>
      </c>
      <c r="B135" s="2">
        <v>65800</v>
      </c>
      <c r="C135">
        <f t="shared" si="6"/>
        <v>10.568749529606537</v>
      </c>
      <c r="D135">
        <f t="shared" si="7"/>
        <v>11.094375117313408</v>
      </c>
      <c r="F135">
        <v>111</v>
      </c>
      <c r="G135">
        <v>11.208854920839885</v>
      </c>
      <c r="H135">
        <v>-1.6134720026997229E-2</v>
      </c>
      <c r="I135">
        <f t="shared" si="5"/>
        <v>73900.904869086124</v>
      </c>
      <c r="J135" s="2">
        <v>72600</v>
      </c>
    </row>
    <row r="136" spans="1:10" x14ac:dyDescent="0.2">
      <c r="A136" s="2">
        <v>41400</v>
      </c>
      <c r="B136" s="2">
        <v>64800</v>
      </c>
      <c r="C136">
        <f t="shared" si="6"/>
        <v>10.631036159813405</v>
      </c>
      <c r="D136">
        <f t="shared" si="7"/>
        <v>11.079060882340366</v>
      </c>
      <c r="F136">
        <v>112</v>
      </c>
      <c r="G136">
        <v>11.247912381862209</v>
      </c>
      <c r="H136">
        <v>-5.6570541019443255E-2</v>
      </c>
      <c r="I136">
        <f t="shared" si="5"/>
        <v>76844.395028553394</v>
      </c>
      <c r="J136" s="2">
        <v>72500</v>
      </c>
    </row>
    <row r="137" spans="1:10" x14ac:dyDescent="0.2">
      <c r="A137" s="2">
        <v>39100</v>
      </c>
      <c r="B137" s="2">
        <v>64500</v>
      </c>
      <c r="C137">
        <f t="shared" si="6"/>
        <v>10.573877745973457</v>
      </c>
      <c r="D137">
        <f t="shared" si="7"/>
        <v>11.074420502783864</v>
      </c>
      <c r="F137">
        <v>113</v>
      </c>
      <c r="G137">
        <v>11.258097666863998</v>
      </c>
      <c r="H137">
        <v>-7.2288343590956927E-2</v>
      </c>
      <c r="I137">
        <f t="shared" si="5"/>
        <v>77631.076579759363</v>
      </c>
      <c r="J137" s="2">
        <v>72100</v>
      </c>
    </row>
    <row r="138" spans="1:10" x14ac:dyDescent="0.2">
      <c r="A138" s="2">
        <v>37500</v>
      </c>
      <c r="B138" s="2">
        <v>64400</v>
      </c>
      <c r="C138">
        <f t="shared" si="6"/>
        <v>10.532096211958502</v>
      </c>
      <c r="D138">
        <f t="shared" si="7"/>
        <v>11.072868912092446</v>
      </c>
      <c r="F138">
        <v>114</v>
      </c>
      <c r="G138">
        <v>11.16835944286642</v>
      </c>
      <c r="H138">
        <v>1.1886583721292254E-2</v>
      </c>
      <c r="I138">
        <f t="shared" si="5"/>
        <v>70968.037130090932</v>
      </c>
      <c r="J138" s="2">
        <v>71700</v>
      </c>
    </row>
    <row r="139" spans="1:10" x14ac:dyDescent="0.2">
      <c r="A139" s="2">
        <v>38700</v>
      </c>
      <c r="B139" s="2">
        <v>63300</v>
      </c>
      <c r="C139">
        <f t="shared" si="6"/>
        <v>10.563594879017874</v>
      </c>
      <c r="D139">
        <f t="shared" si="7"/>
        <v>11.055640608132267</v>
      </c>
      <c r="F139">
        <v>115</v>
      </c>
      <c r="G139">
        <v>11.302799195876934</v>
      </c>
      <c r="H139">
        <v>-0.12394884292819697</v>
      </c>
      <c r="I139">
        <f t="shared" si="5"/>
        <v>81180.035395522384</v>
      </c>
      <c r="J139" s="2">
        <v>71600</v>
      </c>
    </row>
    <row r="140" spans="1:10" x14ac:dyDescent="0.2">
      <c r="A140" s="2">
        <v>38700</v>
      </c>
      <c r="B140" s="2">
        <v>62600</v>
      </c>
      <c r="C140">
        <f t="shared" si="6"/>
        <v>10.563594879017874</v>
      </c>
      <c r="D140">
        <f t="shared" si="7"/>
        <v>11.044520557088189</v>
      </c>
      <c r="F140">
        <v>116</v>
      </c>
      <c r="G140">
        <v>11.111936669205631</v>
      </c>
      <c r="H140">
        <v>6.4116479122043657E-2</v>
      </c>
      <c r="I140">
        <f t="shared" si="5"/>
        <v>67074.693095049079</v>
      </c>
      <c r="J140" s="2">
        <v>71400</v>
      </c>
    </row>
    <row r="141" spans="1:10" x14ac:dyDescent="0.2">
      <c r="A141" s="2">
        <v>40800</v>
      </c>
      <c r="B141" s="2">
        <v>62400</v>
      </c>
      <c r="C141">
        <f t="shared" si="6"/>
        <v>10.616437360392252</v>
      </c>
      <c r="D141">
        <f t="shared" si="7"/>
        <v>11.041320554357519</v>
      </c>
      <c r="F141">
        <v>117</v>
      </c>
      <c r="G141">
        <v>11.237631905901651</v>
      </c>
      <c r="H141">
        <v>-6.5789290110318532E-2</v>
      </c>
      <c r="I141">
        <f t="shared" si="5"/>
        <v>76058.444965248913</v>
      </c>
      <c r="J141" s="2">
        <v>71100</v>
      </c>
    </row>
    <row r="142" spans="1:10" x14ac:dyDescent="0.2">
      <c r="A142" s="2">
        <v>35800</v>
      </c>
      <c r="B142" s="2">
        <v>60600</v>
      </c>
      <c r="C142">
        <f t="shared" si="6"/>
        <v>10.485703172388792</v>
      </c>
      <c r="D142">
        <f t="shared" si="7"/>
        <v>11.012050172057405</v>
      </c>
      <c r="F142">
        <v>118</v>
      </c>
      <c r="G142">
        <v>11.198201056239917</v>
      </c>
      <c r="H142">
        <v>-2.6358440448584375E-2</v>
      </c>
      <c r="I142">
        <f t="shared" si="5"/>
        <v>73117.753834940115</v>
      </c>
      <c r="J142" s="2">
        <v>71100</v>
      </c>
    </row>
    <row r="143" spans="1:10" x14ac:dyDescent="0.2">
      <c r="A143" s="2">
        <v>34800</v>
      </c>
      <c r="B143" s="2">
        <v>60600</v>
      </c>
      <c r="C143">
        <f t="shared" si="6"/>
        <v>10.457372665762566</v>
      </c>
      <c r="D143">
        <f t="shared" si="7"/>
        <v>11.012050172057405</v>
      </c>
      <c r="F143">
        <v>119</v>
      </c>
      <c r="G143">
        <v>11.237631905901651</v>
      </c>
      <c r="H143">
        <v>-6.860619338143259E-2</v>
      </c>
      <c r="I143">
        <f t="shared" si="5"/>
        <v>76058.444965248913</v>
      </c>
      <c r="J143" s="2">
        <v>70900</v>
      </c>
    </row>
    <row r="144" spans="1:10" x14ac:dyDescent="0.2">
      <c r="A144" s="2"/>
      <c r="B144" s="2"/>
      <c r="F144">
        <v>120</v>
      </c>
      <c r="G144">
        <v>11.129169443387267</v>
      </c>
      <c r="H144">
        <v>3.9856269132950928E-2</v>
      </c>
      <c r="I144">
        <f t="shared" si="5"/>
        <v>68240.593127625383</v>
      </c>
      <c r="J144" s="2">
        <v>70900</v>
      </c>
    </row>
    <row r="145" spans="1:10" x14ac:dyDescent="0.2">
      <c r="A145" s="2"/>
      <c r="B145" s="2"/>
      <c r="F145">
        <v>121</v>
      </c>
      <c r="G145">
        <v>11.235046703957023</v>
      </c>
      <c r="H145">
        <v>-6.8845852072358937E-2</v>
      </c>
      <c r="I145">
        <f t="shared" si="5"/>
        <v>75862.072466070254</v>
      </c>
      <c r="J145" s="2">
        <v>70700</v>
      </c>
    </row>
    <row r="146" spans="1:10" x14ac:dyDescent="0.2">
      <c r="A146" s="2"/>
      <c r="B146" s="2"/>
      <c r="F146">
        <v>122</v>
      </c>
      <c r="G146">
        <v>11.198201056239917</v>
      </c>
      <c r="H146">
        <v>-3.7673978441160827E-2</v>
      </c>
      <c r="I146">
        <f t="shared" si="5"/>
        <v>73117.753834940115</v>
      </c>
      <c r="J146" s="2">
        <v>70300</v>
      </c>
    </row>
    <row r="147" spans="1:10" x14ac:dyDescent="0.2">
      <c r="A147" s="2"/>
      <c r="B147" s="2"/>
      <c r="F147">
        <v>123</v>
      </c>
      <c r="G147">
        <v>11.111936669205631</v>
      </c>
      <c r="H147">
        <v>4.8590408593124579E-2</v>
      </c>
      <c r="I147">
        <f t="shared" si="5"/>
        <v>67074.693095049079</v>
      </c>
      <c r="J147" s="2">
        <v>70300</v>
      </c>
    </row>
    <row r="148" spans="1:10" x14ac:dyDescent="0.2">
      <c r="A148" s="2"/>
      <c r="B148" s="2"/>
      <c r="F148">
        <v>124</v>
      </c>
      <c r="G148">
        <v>11.146136405802373</v>
      </c>
      <c r="H148">
        <v>1.1541667220308582E-2</v>
      </c>
      <c r="I148">
        <f t="shared" si="5"/>
        <v>69408.306971750804</v>
      </c>
      <c r="J148" s="2">
        <v>70100</v>
      </c>
    </row>
    <row r="149" spans="1:10" x14ac:dyDescent="0.2">
      <c r="F149">
        <v>125</v>
      </c>
      <c r="G149">
        <v>11.190142390738307</v>
      </c>
      <c r="H149">
        <v>-4.1060359185424389E-2</v>
      </c>
      <c r="I149">
        <f t="shared" si="5"/>
        <v>72530.890159591989</v>
      </c>
      <c r="J149" s="2">
        <v>69500</v>
      </c>
    </row>
    <row r="150" spans="1:10" x14ac:dyDescent="0.2">
      <c r="F150">
        <v>126</v>
      </c>
      <c r="G150">
        <v>11.055513895544843</v>
      </c>
      <c r="H150">
        <v>9.3568136008039815E-2</v>
      </c>
      <c r="I150">
        <f t="shared" si="5"/>
        <v>63394.9399720316</v>
      </c>
      <c r="J150" s="2">
        <v>69500</v>
      </c>
    </row>
    <row r="151" spans="1:10" x14ac:dyDescent="0.2">
      <c r="F151">
        <v>127</v>
      </c>
      <c r="G151">
        <v>11.179304835871136</v>
      </c>
      <c r="H151">
        <v>-3.5994826115373968E-2</v>
      </c>
      <c r="I151">
        <f t="shared" si="5"/>
        <v>71749.076782758842</v>
      </c>
      <c r="J151" s="2">
        <v>69100</v>
      </c>
    </row>
    <row r="152" spans="1:10" x14ac:dyDescent="0.2">
      <c r="F152">
        <v>128</v>
      </c>
      <c r="G152">
        <v>11.222028765975306</v>
      </c>
      <c r="H152">
        <v>-8.8900662364665095E-2</v>
      </c>
      <c r="I152">
        <f t="shared" si="5"/>
        <v>74880.904956665952</v>
      </c>
      <c r="J152" s="2">
        <v>68400</v>
      </c>
    </row>
    <row r="153" spans="1:10" x14ac:dyDescent="0.2">
      <c r="F153">
        <v>129</v>
      </c>
      <c r="G153">
        <v>11.173845753097831</v>
      </c>
      <c r="H153">
        <v>-5.3962876237209301E-2</v>
      </c>
      <c r="I153">
        <f t="shared" si="5"/>
        <v>71358.459808973086</v>
      </c>
      <c r="J153" s="2">
        <v>67500</v>
      </c>
    </row>
    <row r="154" spans="1:10" x14ac:dyDescent="0.2">
      <c r="F154">
        <v>130</v>
      </c>
      <c r="G154">
        <v>11.232455412013966</v>
      </c>
      <c r="H154">
        <v>-0.11851608905419297</v>
      </c>
      <c r="I154">
        <f t="shared" ref="I154:I166" si="8">EXP(G154+$G$7^2/2)</f>
        <v>75665.746168139871</v>
      </c>
      <c r="J154" s="2">
        <v>67100</v>
      </c>
    </row>
    <row r="155" spans="1:10" x14ac:dyDescent="0.2">
      <c r="F155">
        <v>131</v>
      </c>
      <c r="G155">
        <v>11.206201112746594</v>
      </c>
      <c r="H155">
        <v>-9.2261789786821424E-2</v>
      </c>
      <c r="I155">
        <f t="shared" si="8"/>
        <v>73705.046050449921</v>
      </c>
      <c r="J155" s="2">
        <v>67100</v>
      </c>
    </row>
    <row r="156" spans="1:10" x14ac:dyDescent="0.2">
      <c r="F156">
        <v>132</v>
      </c>
      <c r="G156">
        <v>11.148938962531432</v>
      </c>
      <c r="H156">
        <v>-4.5486627066907204E-2</v>
      </c>
      <c r="I156">
        <f t="shared" si="8"/>
        <v>69603.100521996923</v>
      </c>
      <c r="J156" s="2">
        <v>66400</v>
      </c>
    </row>
    <row r="157" spans="1:10" x14ac:dyDescent="0.2">
      <c r="F157">
        <v>133</v>
      </c>
      <c r="G157">
        <v>11.106131890979723</v>
      </c>
      <c r="H157">
        <v>-5.6961490546232341E-3</v>
      </c>
      <c r="I157">
        <f t="shared" si="8"/>
        <v>66686.467249648296</v>
      </c>
      <c r="J157" s="2">
        <v>66200</v>
      </c>
    </row>
    <row r="158" spans="1:10" x14ac:dyDescent="0.2">
      <c r="F158">
        <v>134</v>
      </c>
      <c r="G158">
        <v>11.13768563757157</v>
      </c>
      <c r="H158">
        <v>-4.3310520258161844E-2</v>
      </c>
      <c r="I158">
        <f t="shared" si="8"/>
        <v>68824.224903371738</v>
      </c>
      <c r="J158" s="2">
        <v>65800</v>
      </c>
    </row>
    <row r="159" spans="1:10" x14ac:dyDescent="0.2">
      <c r="F159">
        <v>135</v>
      </c>
      <c r="G159">
        <v>11.206201112746594</v>
      </c>
      <c r="H159">
        <v>-0.12714023040622813</v>
      </c>
      <c r="I159">
        <f t="shared" si="8"/>
        <v>73705.046050449921</v>
      </c>
      <c r="J159" s="2">
        <v>64800</v>
      </c>
    </row>
    <row r="160" spans="1:10" x14ac:dyDescent="0.2">
      <c r="F160">
        <v>136</v>
      </c>
      <c r="G160">
        <v>11.14332669055538</v>
      </c>
      <c r="H160">
        <v>-6.8906187771515803E-2</v>
      </c>
      <c r="I160">
        <f t="shared" si="8"/>
        <v>69213.563108901741</v>
      </c>
      <c r="J160" s="2">
        <v>64500</v>
      </c>
    </row>
    <row r="161" spans="6:10" x14ac:dyDescent="0.2">
      <c r="F161">
        <v>137</v>
      </c>
      <c r="G161">
        <v>11.097366881089552</v>
      </c>
      <c r="H161">
        <v>-2.4497968997106767E-2</v>
      </c>
      <c r="I161">
        <f t="shared" si="8"/>
        <v>66104.513844071087</v>
      </c>
      <c r="J161" s="2">
        <v>64400</v>
      </c>
    </row>
    <row r="162" spans="6:10" x14ac:dyDescent="0.2">
      <c r="F162">
        <v>138</v>
      </c>
      <c r="G162">
        <v>11.132015506866626</v>
      </c>
      <c r="H162">
        <v>-7.637489873435932E-2</v>
      </c>
      <c r="I162">
        <f t="shared" si="8"/>
        <v>68435.086826958519</v>
      </c>
      <c r="J162" s="2">
        <v>63300</v>
      </c>
    </row>
    <row r="163" spans="6:10" x14ac:dyDescent="0.2">
      <c r="F163">
        <v>139</v>
      </c>
      <c r="G163">
        <v>11.132015506866626</v>
      </c>
      <c r="H163">
        <v>-8.7494949778436748E-2</v>
      </c>
      <c r="I163">
        <f t="shared" si="8"/>
        <v>68435.086826958519</v>
      </c>
      <c r="J163" s="2">
        <v>62600</v>
      </c>
    </row>
    <row r="164" spans="6:10" x14ac:dyDescent="0.2">
      <c r="F164">
        <v>140</v>
      </c>
      <c r="G164">
        <v>11.190142390738307</v>
      </c>
      <c r="H164">
        <v>-0.1488218363807885</v>
      </c>
      <c r="I164">
        <f t="shared" si="8"/>
        <v>72530.890159591989</v>
      </c>
      <c r="J164" s="2">
        <v>62400</v>
      </c>
    </row>
    <row r="165" spans="6:10" x14ac:dyDescent="0.2">
      <c r="F165">
        <v>141</v>
      </c>
      <c r="G165">
        <v>11.04633440204268</v>
      </c>
      <c r="H165">
        <v>-3.4284229985274806E-2</v>
      </c>
      <c r="I165">
        <f t="shared" si="8"/>
        <v>62815.669305736446</v>
      </c>
      <c r="J165" s="2">
        <v>60600</v>
      </c>
    </row>
    <row r="166" spans="6:10" ht="16" thickBot="1" x14ac:dyDescent="0.25">
      <c r="F166" s="3">
        <v>142</v>
      </c>
      <c r="G166" s="3">
        <v>11.015170761996682</v>
      </c>
      <c r="H166" s="3">
        <v>-3.1205899392769965E-3</v>
      </c>
      <c r="I166">
        <f t="shared" si="8"/>
        <v>60888.292420080834</v>
      </c>
      <c r="J166" s="2">
        <v>60600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96B66-1CDA-4EB9-B404-30F05DA7D19F}">
  <dimension ref="C2:H10"/>
  <sheetViews>
    <sheetView zoomScale="140" zoomScaleNormal="140" workbookViewId="0">
      <selection activeCell="D13" sqref="D13"/>
    </sheetView>
  </sheetViews>
  <sheetFormatPr baseColWidth="10" defaultColWidth="8.83203125" defaultRowHeight="15" x14ac:dyDescent="0.2"/>
  <cols>
    <col min="3" max="3" width="18.5" bestFit="1" customWidth="1"/>
    <col min="6" max="6" width="22" bestFit="1" customWidth="1"/>
  </cols>
  <sheetData>
    <row r="2" spans="3:8" x14ac:dyDescent="0.2">
      <c r="C2" s="1" t="s">
        <v>336</v>
      </c>
      <c r="D2" s="1" t="s">
        <v>337</v>
      </c>
      <c r="F2" s="1" t="s">
        <v>338</v>
      </c>
      <c r="G2" s="1" t="s">
        <v>337</v>
      </c>
    </row>
    <row r="3" spans="3:8" x14ac:dyDescent="0.2">
      <c r="C3" t="s">
        <v>377</v>
      </c>
      <c r="D3">
        <v>0.77327186463845954</v>
      </c>
      <c r="F3" t="s">
        <v>379</v>
      </c>
      <c r="G3">
        <v>0.75864725014988887</v>
      </c>
    </row>
    <row r="4" spans="3:8" x14ac:dyDescent="0.2">
      <c r="C4" t="s">
        <v>378</v>
      </c>
      <c r="D4">
        <v>0.77065539055763377</v>
      </c>
      <c r="F4" t="s">
        <v>380</v>
      </c>
      <c r="G4">
        <v>0.76300912866687864</v>
      </c>
    </row>
    <row r="8" spans="3:8" x14ac:dyDescent="0.2">
      <c r="C8" t="s">
        <v>377</v>
      </c>
      <c r="D8">
        <v>0.77327186463845954</v>
      </c>
      <c r="F8" t="s">
        <v>380</v>
      </c>
      <c r="G8">
        <v>0.76300912866687864</v>
      </c>
    </row>
    <row r="9" spans="3:8" x14ac:dyDescent="0.2">
      <c r="G9">
        <v>0.77472972901046877</v>
      </c>
      <c r="H9" t="s">
        <v>385</v>
      </c>
    </row>
    <row r="10" spans="3:8" x14ac:dyDescent="0.2">
      <c r="C10" t="s">
        <v>386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School Salaries</vt:lpstr>
      <vt:lpstr>Quadratic</vt:lpstr>
      <vt:lpstr>Lin-Log</vt:lpstr>
      <vt:lpstr>Log-Lin</vt:lpstr>
      <vt:lpstr>Log-Log</vt:lpstr>
      <vt:lpstr>Adj. R^2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Cohen, Parker James - (parkercohen)</cp:lastModifiedBy>
  <dcterms:created xsi:type="dcterms:W3CDTF">2017-10-30T15:31:50Z</dcterms:created>
  <dcterms:modified xsi:type="dcterms:W3CDTF">2025-04-10T01:09:18Z</dcterms:modified>
</cp:coreProperties>
</file>