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rkercohen/Desktop/"/>
    </mc:Choice>
  </mc:AlternateContent>
  <xr:revisionPtr revIDLastSave="0" documentId="8_{3E7EE358-5314-B045-9680-8E00EA89C884}" xr6:coauthVersionLast="47" xr6:coauthVersionMax="47" xr10:uidLastSave="{00000000-0000-0000-0000-000000000000}"/>
  <bookViews>
    <workbookView xWindow="0" yWindow="500" windowWidth="28800" windowHeight="17500" xr2:uid="{85220981-8B3D-4B59-AE25-A7CC4FBC36B7}"/>
  </bookViews>
  <sheets>
    <sheet name="Original MystiKicks" sheetId="1" r:id="rId1"/>
    <sheet name="MystiKicks WO Outlier" sheetId="6" r:id="rId2"/>
    <sheet name="MystiKicks WO Outlier NonSigIV)" sheetId="7" r:id="rId3"/>
    <sheet name="VitaBoost" sheetId="5" r:id="rId4"/>
  </sheets>
  <definedNames>
    <definedName name="_xlnm._FilterDatabase" localSheetId="1" hidden="1">'MystiKicks WO Outlier'!$J$32:$L$32</definedName>
    <definedName name="_xlnm._FilterDatabase" localSheetId="2" hidden="1">'MystiKicks WO Outlier NonSigIV)'!$J$32:$L$32</definedName>
    <definedName name="_xlnm._FilterDatabase" localSheetId="0" hidden="1">'Original MystiKicks'!$J$32:$L$32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7" l="1"/>
  <c r="P49" i="7"/>
  <c r="P45" i="7"/>
  <c r="O45" i="7"/>
  <c r="T49" i="6"/>
  <c r="P49" i="6"/>
  <c r="P45" i="6"/>
  <c r="O45" i="6"/>
  <c r="P45" i="1"/>
  <c r="O45" i="1"/>
  <c r="T49" i="1"/>
  <c r="P49" i="1"/>
</calcChain>
</file>

<file path=xl/sharedStrings.xml><?xml version="1.0" encoding="utf-8"?>
<sst xmlns="http://schemas.openxmlformats.org/spreadsheetml/2006/main" count="382" uniqueCount="80">
  <si>
    <t xml:space="preserve"> Price Point (USD) </t>
  </si>
  <si>
    <t xml:space="preserve"> Weekly Sales Volume </t>
  </si>
  <si>
    <t xml:space="preserve"> Social Media Mentions </t>
  </si>
  <si>
    <t xml:space="preserve"> App Downloads </t>
  </si>
  <si>
    <t xml:space="preserve"> Customer Satisfaction Score </t>
  </si>
  <si>
    <t>Obs</t>
  </si>
  <si>
    <t xml:space="preserve"> Instagram Ad Spend (USD) </t>
  </si>
  <si>
    <t xml:space="preserve"> In-store Display Quality </t>
  </si>
  <si>
    <t xml:space="preserve"> Local Radio Ad Frequency </t>
  </si>
  <si>
    <t xml:space="preserve"> Weekly Sales Volume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</si>
  <si>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</si>
  <si>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</si>
  <si>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</si>
  <si>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</si>
  <si>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</si>
  <si>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</si>
  <si>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</si>
  <si>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</si>
  <si>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</si>
  <si>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</si>
  <si>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</si>
  <si>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</si>
  <si>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</si>
  <si>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</si>
  <si>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</si>
  <si>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</si>
  <si>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</si>
  <si>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</si>
  <si>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</si>
  <si>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</si>
  <si>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</si>
  <si>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</si>
  <si>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</si>
  <si>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</si>
  <si>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</si>
  <si>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</si>
  <si>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Obs</t>
  </si>
  <si>
    <t>Residuals</t>
  </si>
  <si>
    <t>Regression 1</t>
  </si>
  <si>
    <t>The model is a good fit. That is, at least one of the Depedent Variables significantly impacts the independent variable.</t>
  </si>
  <si>
    <t>Interpretations:</t>
  </si>
  <si>
    <t>The independent variables are Price Point (USD), Weekly Sales Volume, Social Media Mentions, App Downloads, Customer and Customer Satisfaction Score</t>
  </si>
  <si>
    <t>The dependent variable is Obs</t>
  </si>
  <si>
    <t>Price Point (USD), App Downloads, and Customer Satisfaction Score all significantly imapct the dependent variable</t>
  </si>
  <si>
    <t>As Price Point(USD) increases by 1 unit, Obs increases by 0.39 units</t>
  </si>
  <si>
    <t>As App Downloads increases by 1 unit, Obs decreases by 0.28 units</t>
  </si>
  <si>
    <t>As Customer Satisfaction Score increases by 1 unit, Obs increases by 29.05 units</t>
  </si>
  <si>
    <t>y= -166.66 + 0.39(PricePoint(USD)) - 0.28 (App Downloads) + 29.05(Customer Satisfaction Score)</t>
  </si>
  <si>
    <t>Rules of Thumb (1 std error)</t>
  </si>
  <si>
    <t>Rules of Thumb (2 std error)</t>
  </si>
  <si>
    <t>Total obs</t>
  </si>
  <si>
    <t>Obs within 1 std error</t>
  </si>
  <si>
    <t>Obs within 2 std error</t>
  </si>
  <si>
    <t>% within 1 std error</t>
  </si>
  <si>
    <t>% within 2 std error</t>
  </si>
  <si>
    <t>Benchmark %</t>
  </si>
  <si>
    <t>1st Rule of Thumb Met</t>
  </si>
  <si>
    <t>Std Error</t>
  </si>
  <si>
    <t>1 std error</t>
  </si>
  <si>
    <t>2 std error</t>
  </si>
  <si>
    <t>2nd Rule of Thumb Not Met</t>
  </si>
  <si>
    <t>OUTLIER</t>
  </si>
  <si>
    <t>Regression 2</t>
  </si>
  <si>
    <t>The Independent Variables explains 99.27% of the variance in the Dependent Variables</t>
  </si>
  <si>
    <t>The Independent Variables explains 99.51% of the variance in the Dependent Variables</t>
  </si>
  <si>
    <t>As Price Point(USD) increases by 1 unit, Obs increases by 0.36 units</t>
  </si>
  <si>
    <t>As Customer Satisfaction Score increases by 1 unit, Obs increases by 27.25 units</t>
  </si>
  <si>
    <t>y= -151.77+ 0.36(PricePoint(USD)) - 0.28 (App Downloads) + 27.25(Customer Satisfaction Score)</t>
  </si>
  <si>
    <t>Regression 3</t>
  </si>
  <si>
    <t>The Independent Variables explains 98.13% of the variance in the Dependent Variables</t>
  </si>
  <si>
    <t>The independent variables are Price Point (USD), App Downloads, Customer and Customer Satisfaction Score</t>
  </si>
  <si>
    <t>As Price Point(USD) increases by 1 unit, Obs increases by 0.38 units</t>
  </si>
  <si>
    <t>As App Downloads increases by 1 unit, Obs decreases by 0.15 units</t>
  </si>
  <si>
    <t>As Customer Satisfaction Score increases by 1 unit, Obs increases by 25.19 units</t>
  </si>
  <si>
    <t>y= -141.85+ 0.38(PricePoint(USD)) - 0.15 (App Downloads) + 25.19(Customer Satisfaction Score)</t>
  </si>
  <si>
    <t>The Independent Variables explains 15.24% of the variance in the Dependent Variables</t>
  </si>
  <si>
    <t>The model is not a good fit. That is, none of the Depedent Variables significantly impact the independent variable.</t>
  </si>
  <si>
    <t>The independent variables are Instagram Ad Spend (USD), In-Store Display Quality, and Local Radio Ad Frequency</t>
  </si>
  <si>
    <t>The dependent variable is Weekly Sales Volume</t>
  </si>
  <si>
    <t xml:space="preserve">None of the dependent variables significantly impact the independent variable. That is, Instagram Ad Spend (USD), In-Store Display Quality, and Local Radio Ad Frequency do not significantly impact Weekly Sales.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</si>
</sst>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 (Body)"/>
    </font>
    <font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 (Body)"/>
    </font>
    <font>
      <sz val="11"/>
      <color theme="2" tint="-9.9978637043366805E-2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2" fillId="0" borderId="0" xfId="0" applyFont="1"/>
    <xf numFmtId="165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165" fontId="3" fillId="2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0" fillId="0" borderId="3" xfId="0" applyBorder="1"/>
    <xf numFmtId="9" fontId="0" fillId="0" borderId="3" xfId="0" applyNumberFormat="1" applyBorder="1"/>
    <xf numFmtId="0" fontId="4" fillId="0" borderId="0" xfId="0" applyFont="1"/>
    <xf numFmtId="0" fontId="2" fillId="2" borderId="1" xfId="0" applyFont="1" applyFill="1" applyBorder="1"/>
    <xf numFmtId="0" fontId="6" fillId="0" borderId="0" xfId="0" applyFont="1"/>
    <xf numFmtId="0" fontId="6" fillId="2" borderId="0" xfId="0" applyFont="1" applyFill="1"/>
    <xf numFmtId="0" fontId="7" fillId="0" borderId="2" xfId="0" applyFont="1" applyBorder="1" applyAlignment="1">
      <alignment horizontal="centerContinuous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164" fontId="6" fillId="2" borderId="0" xfId="0" applyNumberFormat="1" applyFont="1" applyFill="1"/>
    <xf numFmtId="165" fontId="6" fillId="2" borderId="0" xfId="0" applyNumberFormat="1" applyFont="1" applyFill="1"/>
    <xf numFmtId="0" fontId="6" fillId="2" borderId="1" xfId="0" applyFont="1" applyFill="1" applyBorder="1"/>
    <xf numFmtId="165" fontId="6" fillId="2" borderId="1" xfId="0" applyNumberFormat="1" applyFont="1" applyFill="1" applyBorder="1"/>
    <xf numFmtId="0" fontId="6" fillId="0" borderId="3" xfId="0" applyFont="1" applyBorder="1"/>
    <xf numFmtId="9" fontId="6" fillId="0" borderId="3" xfId="0" applyNumberFormat="1" applyFont="1" applyBorder="1"/>
    <xf numFmtId="164" fontId="3" fillId="2" borderId="0" xfId="0" applyNumberFormat="1" applyFont="1" applyFill="1"/>
    <xf numFmtId="164" fontId="3" fillId="2" borderId="1" xfId="0" applyNumberFormat="1" applyFont="1" applyFill="1" applyBorder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0" borderId="0" xfId="0" applyFont="1"/>
    <xf numFmtId="0" fontId="9" fillId="2" borderId="0" xfId="0" applyFont="1" applyFill="1"/>
    <xf numFmtId="0" fontId="10" fillId="0" borderId="2" xfId="0" applyFont="1" applyBorder="1" applyAlignment="1">
      <alignment horizontal="centerContinuous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164" fontId="9" fillId="2" borderId="0" xfId="0" applyNumberFormat="1" applyFont="1" applyFill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BB67-9ED3-4CCF-8FFC-F38B6E2E496A}">
  <dimension ref="A1:X82"/>
  <sheetViews>
    <sheetView tabSelected="1" workbookViewId="0">
      <selection activeCell="N28" sqref="N28:X35"/>
    </sheetView>
  </sheetViews>
  <sheetFormatPr baseColWidth="10" defaultColWidth="8.83203125" defaultRowHeight="15" x14ac:dyDescent="0.2"/>
  <cols>
    <col min="2" max="2" width="16.5" bestFit="1" customWidth="1"/>
    <col min="3" max="3" width="20.6640625" bestFit="1" customWidth="1"/>
    <col min="4" max="4" width="21.6640625" bestFit="1" customWidth="1"/>
    <col min="5" max="5" width="15.5" bestFit="1" customWidth="1"/>
    <col min="6" max="6" width="26.33203125" bestFit="1" customWidth="1"/>
    <col min="10" max="10" width="23.1640625" bestFit="1" customWidth="1"/>
    <col min="11" max="11" width="12.6640625" bestFit="1" customWidth="1"/>
    <col min="12" max="12" width="13.1640625" bestFit="1" customWidth="1"/>
    <col min="13" max="13" width="12.6640625" bestFit="1" customWidth="1"/>
    <col min="14" max="14" width="12.1640625" bestFit="1" customWidth="1"/>
    <col min="15" max="18" width="12.6640625" bestFit="1" customWidth="1"/>
  </cols>
  <sheetData>
    <row r="1" spans="1:19" x14ac:dyDescent="0.2">
      <c r="A1" t="s">
        <v>5</v>
      </c>
      <c r="B1" t="s">
        <v>0</v>
      </c>
      <c r="C1" t="s">
        <v>9</v>
      </c>
      <c r="D1" t="s">
        <v>2</v>
      </c>
      <c r="E1" t="s">
        <v>3</v>
      </c>
      <c r="F1" t="s">
        <v>4</v>
      </c>
    </row>
    <row r="2" spans="1:19" x14ac:dyDescent="0.2">
      <c r="A2" s="4">
        <v>1</v>
      </c>
      <c r="B2" s="4">
        <v>50</v>
      </c>
      <c r="C2" s="4">
        <v>500</v>
      </c>
      <c r="D2" s="4">
        <v>1000</v>
      </c>
      <c r="E2" s="4">
        <v>400</v>
      </c>
      <c r="F2" s="4">
        <v>7.5</v>
      </c>
      <c r="G2" s="6" t="s">
        <v>61</v>
      </c>
    </row>
    <row r="3" spans="1:19" x14ac:dyDescent="0.2">
      <c r="A3">
        <v>2</v>
      </c>
      <c r="B3">
        <v>52</v>
      </c>
      <c r="C3">
        <v>505</v>
      </c>
      <c r="D3">
        <v>1015</v>
      </c>
      <c r="E3">
        <v>410</v>
      </c>
      <c r="F3">
        <v>7.5</v>
      </c>
      <c r="J3" s="4" t="s">
        <v>38</v>
      </c>
    </row>
    <row r="4" spans="1:19" x14ac:dyDescent="0.2">
      <c r="A4">
        <v>3</v>
      </c>
      <c r="B4">
        <v>54</v>
      </c>
      <c r="C4">
        <v>510</v>
      </c>
      <c r="D4">
        <v>1030</v>
      </c>
      <c r="E4">
        <v>415</v>
      </c>
      <c r="F4">
        <v>7.5</v>
      </c>
    </row>
    <row r="5" spans="1:19" x14ac:dyDescent="0.2">
      <c r="A5">
        <v>4</v>
      </c>
      <c r="B5">
        <v>56</v>
      </c>
      <c r="C5">
        <v>515</v>
      </c>
      <c r="D5">
        <v>1045</v>
      </c>
      <c r="E5">
        <v>420</v>
      </c>
      <c r="F5">
        <v>7.6</v>
      </c>
      <c r="J5" t="s">
        <v>10</v>
      </c>
    </row>
    <row r="6" spans="1:19" ht="16" thickBot="1" x14ac:dyDescent="0.25">
      <c r="A6">
        <v>5</v>
      </c>
      <c r="B6">
        <v>58</v>
      </c>
      <c r="C6">
        <v>520</v>
      </c>
      <c r="D6">
        <v>1060</v>
      </c>
      <c r="E6">
        <v>425</v>
      </c>
      <c r="F6">
        <v>7.6</v>
      </c>
    </row>
    <row r="7" spans="1:19" x14ac:dyDescent="0.2">
      <c r="A7">
        <v>6</v>
      </c>
      <c r="B7">
        <v>60</v>
      </c>
      <c r="C7">
        <v>550</v>
      </c>
      <c r="D7">
        <v>1100</v>
      </c>
      <c r="E7">
        <v>450</v>
      </c>
      <c r="F7">
        <v>7.8</v>
      </c>
      <c r="J7" s="3" t="s">
        <v>11</v>
      </c>
      <c r="K7" s="3"/>
    </row>
    <row r="8" spans="1:19" x14ac:dyDescent="0.2">
      <c r="A8">
        <v>7</v>
      </c>
      <c r="B8">
        <v>62</v>
      </c>
      <c r="C8">
        <v>545</v>
      </c>
      <c r="D8">
        <v>1090</v>
      </c>
      <c r="E8">
        <v>445</v>
      </c>
      <c r="F8">
        <v>7.8</v>
      </c>
      <c r="J8" t="s">
        <v>12</v>
      </c>
      <c r="K8">
        <v>0.99633733584332473</v>
      </c>
    </row>
    <row r="9" spans="1:19" x14ac:dyDescent="0.2">
      <c r="A9">
        <v>8</v>
      </c>
      <c r="B9">
        <v>64</v>
      </c>
      <c r="C9">
        <v>540</v>
      </c>
      <c r="D9">
        <v>1080</v>
      </c>
      <c r="E9">
        <v>440</v>
      </c>
      <c r="F9">
        <v>7.8</v>
      </c>
      <c r="J9" t="s">
        <v>13</v>
      </c>
      <c r="K9" s="4">
        <v>0.99268808679537401</v>
      </c>
      <c r="L9" s="47" t="s">
        <v>63</v>
      </c>
      <c r="M9" s="47"/>
      <c r="N9" s="47"/>
    </row>
    <row r="10" spans="1:19" x14ac:dyDescent="0.2">
      <c r="A10">
        <v>9</v>
      </c>
      <c r="B10">
        <v>66</v>
      </c>
      <c r="C10">
        <v>535</v>
      </c>
      <c r="D10">
        <v>1070</v>
      </c>
      <c r="E10">
        <v>435</v>
      </c>
      <c r="F10">
        <v>7.7</v>
      </c>
      <c r="J10" t="s">
        <v>14</v>
      </c>
      <c r="K10">
        <v>0.99185718756757557</v>
      </c>
      <c r="L10" s="47"/>
      <c r="M10" s="47"/>
      <c r="N10" s="47"/>
    </row>
    <row r="11" spans="1:19" x14ac:dyDescent="0.2">
      <c r="A11">
        <v>10</v>
      </c>
      <c r="B11">
        <v>68</v>
      </c>
      <c r="C11">
        <v>530</v>
      </c>
      <c r="D11">
        <v>1065</v>
      </c>
      <c r="E11">
        <v>430</v>
      </c>
      <c r="F11">
        <v>7.7</v>
      </c>
      <c r="J11" t="s">
        <v>15</v>
      </c>
      <c r="K11">
        <v>1.315426790775597</v>
      </c>
      <c r="L11" s="47"/>
      <c r="M11" s="47"/>
      <c r="N11" s="47"/>
    </row>
    <row r="12" spans="1:19" ht="16" thickBot="1" x14ac:dyDescent="0.25">
      <c r="A12">
        <v>11</v>
      </c>
      <c r="B12">
        <v>70</v>
      </c>
      <c r="C12">
        <v>525</v>
      </c>
      <c r="D12">
        <v>1050</v>
      </c>
      <c r="E12">
        <v>425</v>
      </c>
      <c r="F12">
        <v>7.7</v>
      </c>
      <c r="J12" s="1" t="s">
        <v>16</v>
      </c>
      <c r="K12" s="1">
        <v>50</v>
      </c>
    </row>
    <row r="13" spans="1:19" x14ac:dyDescent="0.2">
      <c r="A13">
        <v>12</v>
      </c>
      <c r="B13">
        <v>72</v>
      </c>
      <c r="C13">
        <v>520</v>
      </c>
      <c r="D13">
        <v>1035</v>
      </c>
      <c r="E13">
        <v>420</v>
      </c>
      <c r="F13">
        <v>7.6</v>
      </c>
    </row>
    <row r="14" spans="1:19" ht="16" thickBot="1" x14ac:dyDescent="0.25">
      <c r="A14">
        <v>13</v>
      </c>
      <c r="B14">
        <v>74</v>
      </c>
      <c r="C14">
        <v>515</v>
      </c>
      <c r="D14">
        <v>1025</v>
      </c>
      <c r="E14">
        <v>415</v>
      </c>
      <c r="F14">
        <v>7.6</v>
      </c>
      <c r="J14" t="s">
        <v>17</v>
      </c>
    </row>
    <row r="15" spans="1:19" x14ac:dyDescent="0.2">
      <c r="A15">
        <v>14</v>
      </c>
      <c r="B15">
        <v>76</v>
      </c>
      <c r="C15">
        <v>510</v>
      </c>
      <c r="D15">
        <v>1015</v>
      </c>
      <c r="E15">
        <v>410</v>
      </c>
      <c r="F15">
        <v>7.6</v>
      </c>
      <c r="J15" s="2"/>
      <c r="K15" s="2" t="s">
        <v>22</v>
      </c>
      <c r="L15" s="2" t="s">
        <v>23</v>
      </c>
      <c r="M15" s="2" t="s">
        <v>24</v>
      </c>
      <c r="N15" s="2" t="s">
        <v>25</v>
      </c>
      <c r="O15" s="2" t="s">
        <v>26</v>
      </c>
    </row>
    <row r="16" spans="1:19" x14ac:dyDescent="0.2">
      <c r="A16">
        <v>15</v>
      </c>
      <c r="B16">
        <v>78</v>
      </c>
      <c r="C16">
        <v>505</v>
      </c>
      <c r="D16">
        <v>1005</v>
      </c>
      <c r="E16">
        <v>405</v>
      </c>
      <c r="F16">
        <v>7.5</v>
      </c>
      <c r="J16" t="s">
        <v>18</v>
      </c>
      <c r="K16">
        <v>5</v>
      </c>
      <c r="L16">
        <v>10336.364703756832</v>
      </c>
      <c r="M16">
        <v>2067.2729407513661</v>
      </c>
      <c r="N16">
        <v>1194.7153801377924</v>
      </c>
      <c r="O16" s="5">
        <v>8.5122799272523476E-46</v>
      </c>
      <c r="P16" s="47" t="s">
        <v>39</v>
      </c>
      <c r="Q16" s="47"/>
      <c r="R16" s="47"/>
      <c r="S16" s="47"/>
    </row>
    <row r="17" spans="1:24" x14ac:dyDescent="0.2">
      <c r="A17">
        <v>16</v>
      </c>
      <c r="B17">
        <v>80</v>
      </c>
      <c r="C17">
        <v>480</v>
      </c>
      <c r="D17">
        <v>950</v>
      </c>
      <c r="E17">
        <v>380</v>
      </c>
      <c r="F17">
        <v>7.4</v>
      </c>
      <c r="J17" t="s">
        <v>19</v>
      </c>
      <c r="K17">
        <v>44</v>
      </c>
      <c r="L17">
        <v>76.135296243168185</v>
      </c>
      <c r="M17">
        <v>1.730347641890186</v>
      </c>
      <c r="P17" s="47"/>
      <c r="Q17" s="47"/>
      <c r="R17" s="47"/>
      <c r="S17" s="47"/>
    </row>
    <row r="18" spans="1:24" ht="16" thickBot="1" x14ac:dyDescent="0.25">
      <c r="A18">
        <v>17</v>
      </c>
      <c r="B18">
        <v>82</v>
      </c>
      <c r="C18">
        <v>475</v>
      </c>
      <c r="D18">
        <v>940</v>
      </c>
      <c r="E18">
        <v>375</v>
      </c>
      <c r="F18">
        <v>7.4</v>
      </c>
      <c r="J18" s="1" t="s">
        <v>20</v>
      </c>
      <c r="K18" s="1">
        <v>49</v>
      </c>
      <c r="L18" s="1">
        <v>10412.5</v>
      </c>
      <c r="M18" s="1"/>
      <c r="N18" s="1"/>
      <c r="O18" s="1"/>
      <c r="P18" s="47"/>
      <c r="Q18" s="47"/>
      <c r="R18" s="47"/>
      <c r="S18" s="47"/>
    </row>
    <row r="19" spans="1:24" ht="16" thickBot="1" x14ac:dyDescent="0.25">
      <c r="A19">
        <v>18</v>
      </c>
      <c r="B19">
        <v>84</v>
      </c>
      <c r="C19">
        <v>470</v>
      </c>
      <c r="D19">
        <v>930</v>
      </c>
      <c r="E19">
        <v>370</v>
      </c>
      <c r="F19">
        <v>7.3</v>
      </c>
    </row>
    <row r="20" spans="1:24" x14ac:dyDescent="0.2">
      <c r="A20">
        <v>19</v>
      </c>
      <c r="B20">
        <v>86</v>
      </c>
      <c r="C20">
        <v>465</v>
      </c>
      <c r="D20">
        <v>920</v>
      </c>
      <c r="E20">
        <v>365</v>
      </c>
      <c r="F20">
        <v>7.3</v>
      </c>
      <c r="J20" s="2"/>
      <c r="K20" s="2" t="s">
        <v>27</v>
      </c>
      <c r="L20" s="2" t="s">
        <v>15</v>
      </c>
      <c r="M20" s="2" t="s">
        <v>28</v>
      </c>
      <c r="N20" s="2" t="s">
        <v>29</v>
      </c>
      <c r="O20" s="2" t="s">
        <v>30</v>
      </c>
      <c r="P20" s="2" t="s">
        <v>31</v>
      </c>
      <c r="Q20" s="2" t="s">
        <v>32</v>
      </c>
      <c r="R20" s="2" t="s">
        <v>33</v>
      </c>
    </row>
    <row r="21" spans="1:24" x14ac:dyDescent="0.2">
      <c r="A21" s="4">
        <v>20</v>
      </c>
      <c r="B21" s="4">
        <v>88</v>
      </c>
      <c r="C21" s="4">
        <v>460</v>
      </c>
      <c r="D21" s="4">
        <v>910</v>
      </c>
      <c r="E21" s="4">
        <v>360</v>
      </c>
      <c r="F21" s="4">
        <v>7.2</v>
      </c>
      <c r="G21" s="6" t="s">
        <v>61</v>
      </c>
      <c r="J21" t="s">
        <v>21</v>
      </c>
      <c r="K21">
        <v>-166.65920199747092</v>
      </c>
      <c r="L21">
        <v>19.012561700545266</v>
      </c>
      <c r="M21">
        <v>-8.765741546163726</v>
      </c>
      <c r="N21">
        <v>3.2981358556899484E-11</v>
      </c>
      <c r="O21">
        <v>-204.97650235586124</v>
      </c>
      <c r="P21">
        <v>-128.34190163908059</v>
      </c>
      <c r="Q21">
        <v>-204.97650235586124</v>
      </c>
      <c r="R21">
        <v>-128.34190163908059</v>
      </c>
    </row>
    <row r="22" spans="1:24" x14ac:dyDescent="0.2">
      <c r="A22">
        <v>21</v>
      </c>
      <c r="B22">
        <v>90</v>
      </c>
      <c r="C22">
        <v>450</v>
      </c>
      <c r="D22">
        <v>900</v>
      </c>
      <c r="E22">
        <v>350</v>
      </c>
      <c r="F22">
        <v>7.2</v>
      </c>
      <c r="J22" s="10" t="s">
        <v>0</v>
      </c>
      <c r="K22" s="9">
        <v>0.39055095398960765</v>
      </c>
      <c r="L22">
        <v>3.4999840032428231E-2</v>
      </c>
      <c r="M22">
        <v>11.158649686048633</v>
      </c>
      <c r="N22" s="8">
        <v>2.0420268034525131E-14</v>
      </c>
      <c r="O22">
        <v>0.32001341127753297</v>
      </c>
      <c r="P22">
        <v>0.46108849670168234</v>
      </c>
      <c r="Q22">
        <v>0.32001341127753297</v>
      </c>
      <c r="R22">
        <v>0.46108849670168234</v>
      </c>
    </row>
    <row r="23" spans="1:24" x14ac:dyDescent="0.2">
      <c r="A23">
        <v>22</v>
      </c>
      <c r="B23">
        <v>92</v>
      </c>
      <c r="C23">
        <v>440</v>
      </c>
      <c r="D23">
        <v>875</v>
      </c>
      <c r="E23">
        <v>340</v>
      </c>
      <c r="F23">
        <v>7.1</v>
      </c>
      <c r="J23" s="7" t="s">
        <v>9</v>
      </c>
      <c r="K23" s="6">
        <v>9.9357878711164756E-3</v>
      </c>
      <c r="L23">
        <v>6.5934977753945481E-2</v>
      </c>
      <c r="M23">
        <v>0.15069069876984872</v>
      </c>
      <c r="N23" s="6">
        <v>0.88090843417911824</v>
      </c>
      <c r="O23">
        <v>-0.12294742831585623</v>
      </c>
      <c r="P23">
        <v>0.14281900405808917</v>
      </c>
      <c r="Q23">
        <v>-0.12294742831585623</v>
      </c>
      <c r="R23">
        <v>0.14281900405808917</v>
      </c>
    </row>
    <row r="24" spans="1:24" x14ac:dyDescent="0.2">
      <c r="A24">
        <v>23</v>
      </c>
      <c r="B24">
        <v>94</v>
      </c>
      <c r="C24">
        <v>430</v>
      </c>
      <c r="D24">
        <v>850</v>
      </c>
      <c r="E24">
        <v>330</v>
      </c>
      <c r="F24">
        <v>7.1</v>
      </c>
      <c r="J24" s="7" t="s">
        <v>2</v>
      </c>
      <c r="K24" s="6">
        <v>4.1169042780581151E-2</v>
      </c>
      <c r="L24">
        <v>4.4032725769589651E-2</v>
      </c>
      <c r="M24">
        <v>0.93496466687087887</v>
      </c>
      <c r="N24" s="6">
        <v>0.35490965480674352</v>
      </c>
      <c r="O24">
        <v>-4.7573084949824207E-2</v>
      </c>
      <c r="P24">
        <v>0.1299111705109865</v>
      </c>
      <c r="Q24">
        <v>-4.7573084949824207E-2</v>
      </c>
      <c r="R24">
        <v>0.1299111705109865</v>
      </c>
    </row>
    <row r="25" spans="1:24" x14ac:dyDescent="0.2">
      <c r="A25">
        <v>24</v>
      </c>
      <c r="B25">
        <v>96</v>
      </c>
      <c r="C25">
        <v>420</v>
      </c>
      <c r="D25">
        <v>830</v>
      </c>
      <c r="E25">
        <v>320</v>
      </c>
      <c r="F25">
        <v>7</v>
      </c>
      <c r="J25" s="10" t="s">
        <v>3</v>
      </c>
      <c r="K25" s="9">
        <v>-0.28311003081952246</v>
      </c>
      <c r="L25">
        <v>3.6326304175540863E-2</v>
      </c>
      <c r="M25">
        <v>-7.7935269564291492</v>
      </c>
      <c r="N25" s="8">
        <v>7.9989783448386574E-10</v>
      </c>
      <c r="O25">
        <v>-0.35632088635428866</v>
      </c>
      <c r="P25">
        <v>-0.20989917528475627</v>
      </c>
      <c r="Q25">
        <v>-0.35632088635428866</v>
      </c>
      <c r="R25">
        <v>-0.20989917528475627</v>
      </c>
    </row>
    <row r="26" spans="1:24" ht="16" thickBot="1" x14ac:dyDescent="0.25">
      <c r="A26" s="4">
        <v>25</v>
      </c>
      <c r="B26" s="4">
        <v>98</v>
      </c>
      <c r="C26" s="4">
        <v>410</v>
      </c>
      <c r="D26" s="4">
        <v>810</v>
      </c>
      <c r="E26" s="4">
        <v>310</v>
      </c>
      <c r="F26" s="4">
        <v>6.9</v>
      </c>
      <c r="G26" s="6" t="s">
        <v>61</v>
      </c>
      <c r="J26" s="13" t="s">
        <v>4</v>
      </c>
      <c r="K26" s="12">
        <v>29.050658892314214</v>
      </c>
      <c r="L26" s="1">
        <v>2.7564678539459542</v>
      </c>
      <c r="M26" s="1">
        <v>10.539088584228347</v>
      </c>
      <c r="N26" s="11">
        <v>1.290460248648555E-13</v>
      </c>
      <c r="O26" s="1">
        <v>23.495362959474946</v>
      </c>
      <c r="P26" s="1">
        <v>34.605954825153482</v>
      </c>
      <c r="Q26" s="1">
        <v>23.495362959474946</v>
      </c>
      <c r="R26" s="1">
        <v>34.605954825153482</v>
      </c>
    </row>
    <row r="27" spans="1:24" x14ac:dyDescent="0.2">
      <c r="A27">
        <v>26</v>
      </c>
      <c r="B27">
        <v>100</v>
      </c>
      <c r="C27">
        <v>400</v>
      </c>
      <c r="D27">
        <v>800</v>
      </c>
      <c r="E27">
        <v>300</v>
      </c>
      <c r="F27">
        <v>6.9</v>
      </c>
    </row>
    <row r="28" spans="1:24" x14ac:dyDescent="0.2">
      <c r="A28">
        <v>27</v>
      </c>
      <c r="B28">
        <v>105</v>
      </c>
      <c r="C28">
        <v>390</v>
      </c>
      <c r="D28">
        <v>780</v>
      </c>
      <c r="E28">
        <v>290</v>
      </c>
      <c r="F28">
        <v>6.8</v>
      </c>
      <c r="N28" s="4" t="s">
        <v>40</v>
      </c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">
      <c r="A29">
        <v>28</v>
      </c>
      <c r="B29">
        <v>110</v>
      </c>
      <c r="C29">
        <v>380</v>
      </c>
      <c r="D29">
        <v>750</v>
      </c>
      <c r="E29">
        <v>280</v>
      </c>
      <c r="F29">
        <v>6.8</v>
      </c>
      <c r="N29" s="4" t="s">
        <v>41</v>
      </c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">
      <c r="A30">
        <v>29</v>
      </c>
      <c r="B30">
        <v>115</v>
      </c>
      <c r="C30">
        <v>370</v>
      </c>
      <c r="D30">
        <v>720</v>
      </c>
      <c r="E30">
        <v>270</v>
      </c>
      <c r="F30">
        <v>6.7</v>
      </c>
      <c r="J30" t="s">
        <v>34</v>
      </c>
      <c r="N30" s="4" t="s">
        <v>42</v>
      </c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6" thickBot="1" x14ac:dyDescent="0.25">
      <c r="A31">
        <v>30</v>
      </c>
      <c r="B31">
        <v>120</v>
      </c>
      <c r="C31">
        <v>360</v>
      </c>
      <c r="D31">
        <v>700</v>
      </c>
      <c r="E31">
        <v>260</v>
      </c>
      <c r="F31">
        <v>6.6</v>
      </c>
      <c r="N31" s="4" t="s">
        <v>43</v>
      </c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">
      <c r="A32">
        <v>31</v>
      </c>
      <c r="B32">
        <v>125</v>
      </c>
      <c r="C32">
        <v>350</v>
      </c>
      <c r="D32">
        <v>680</v>
      </c>
      <c r="E32">
        <v>250</v>
      </c>
      <c r="F32">
        <v>6.5</v>
      </c>
      <c r="J32" s="2" t="s">
        <v>35</v>
      </c>
      <c r="K32" s="2" t="s">
        <v>36</v>
      </c>
      <c r="L32" s="2" t="s">
        <v>37</v>
      </c>
      <c r="N32" s="31" t="s">
        <v>44</v>
      </c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">
      <c r="A33">
        <v>32</v>
      </c>
      <c r="B33">
        <v>130</v>
      </c>
      <c r="C33">
        <v>340</v>
      </c>
      <c r="D33">
        <v>660</v>
      </c>
      <c r="E33">
        <v>240</v>
      </c>
      <c r="F33">
        <v>6.4</v>
      </c>
      <c r="J33" s="6">
        <v>1</v>
      </c>
      <c r="K33" s="6">
        <v>3.641211782696482</v>
      </c>
      <c r="L33" s="6">
        <v>-2.641211782696482</v>
      </c>
      <c r="M33" s="6" t="s">
        <v>61</v>
      </c>
      <c r="N33" s="4" t="s">
        <v>45</v>
      </c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">
      <c r="A34">
        <v>33</v>
      </c>
      <c r="B34">
        <v>135</v>
      </c>
      <c r="C34">
        <v>330</v>
      </c>
      <c r="D34">
        <v>640</v>
      </c>
      <c r="E34">
        <v>230</v>
      </c>
      <c r="F34">
        <v>6.3</v>
      </c>
      <c r="J34">
        <v>8</v>
      </c>
      <c r="K34">
        <v>10.190676510755507</v>
      </c>
      <c r="L34">
        <v>-2.1906765107555071</v>
      </c>
      <c r="N34" s="4" t="s">
        <v>46</v>
      </c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">
      <c r="A35">
        <v>34</v>
      </c>
      <c r="B35">
        <v>140</v>
      </c>
      <c r="C35">
        <v>320</v>
      </c>
      <c r="D35">
        <v>620</v>
      </c>
      <c r="E35">
        <v>220</v>
      </c>
      <c r="F35">
        <v>6.2</v>
      </c>
      <c r="J35">
        <v>46</v>
      </c>
      <c r="K35">
        <v>47.985856248271133</v>
      </c>
      <c r="L35">
        <v>-1.9858562482711335</v>
      </c>
      <c r="N35" s="4" t="s">
        <v>47</v>
      </c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">
      <c r="A36">
        <v>35</v>
      </c>
      <c r="B36">
        <v>145</v>
      </c>
      <c r="C36">
        <v>310</v>
      </c>
      <c r="D36">
        <v>600</v>
      </c>
      <c r="E36">
        <v>210</v>
      </c>
      <c r="F36">
        <v>6.1</v>
      </c>
      <c r="J36">
        <v>11</v>
      </c>
      <c r="K36">
        <v>12.491458706270389</v>
      </c>
      <c r="L36">
        <v>-1.4914587062703895</v>
      </c>
    </row>
    <row r="37" spans="1:24" x14ac:dyDescent="0.2">
      <c r="A37">
        <v>36</v>
      </c>
      <c r="B37">
        <v>150</v>
      </c>
      <c r="C37">
        <v>300</v>
      </c>
      <c r="D37">
        <v>580</v>
      </c>
      <c r="E37">
        <v>200</v>
      </c>
      <c r="F37">
        <v>6</v>
      </c>
      <c r="J37">
        <v>7</v>
      </c>
      <c r="K37">
        <v>8.4553938158400666</v>
      </c>
      <c r="L37">
        <v>-1.4553938158400666</v>
      </c>
    </row>
    <row r="38" spans="1:24" x14ac:dyDescent="0.2">
      <c r="A38">
        <v>37</v>
      </c>
      <c r="B38">
        <v>155</v>
      </c>
      <c r="C38">
        <v>290</v>
      </c>
      <c r="D38">
        <v>560</v>
      </c>
      <c r="E38">
        <v>190</v>
      </c>
      <c r="F38">
        <v>5.9</v>
      </c>
      <c r="J38">
        <v>4</v>
      </c>
      <c r="K38">
        <v>5.22902652266799</v>
      </c>
      <c r="L38">
        <v>-1.22902652266799</v>
      </c>
    </row>
    <row r="39" spans="1:24" x14ac:dyDescent="0.2">
      <c r="A39">
        <v>38</v>
      </c>
      <c r="B39">
        <v>160</v>
      </c>
      <c r="C39">
        <v>280</v>
      </c>
      <c r="D39">
        <v>540</v>
      </c>
      <c r="E39">
        <v>180</v>
      </c>
      <c r="F39">
        <v>5.8</v>
      </c>
      <c r="J39">
        <v>28</v>
      </c>
      <c r="K39">
        <v>29.227456256116415</v>
      </c>
      <c r="L39">
        <v>-1.2274562561164153</v>
      </c>
    </row>
    <row r="40" spans="1:24" x14ac:dyDescent="0.2">
      <c r="A40">
        <v>39</v>
      </c>
      <c r="B40">
        <v>165</v>
      </c>
      <c r="C40">
        <v>270</v>
      </c>
      <c r="D40">
        <v>520</v>
      </c>
      <c r="E40">
        <v>170</v>
      </c>
      <c r="F40">
        <v>5.7</v>
      </c>
      <c r="J40">
        <v>47</v>
      </c>
      <c r="K40">
        <v>47.987725915923953</v>
      </c>
      <c r="L40">
        <v>-0.98772591592395287</v>
      </c>
    </row>
    <row r="41" spans="1:24" x14ac:dyDescent="0.2">
      <c r="A41">
        <v>40</v>
      </c>
      <c r="B41">
        <v>170</v>
      </c>
      <c r="C41">
        <v>260</v>
      </c>
      <c r="D41">
        <v>500</v>
      </c>
      <c r="E41">
        <v>160</v>
      </c>
      <c r="F41">
        <v>5.6</v>
      </c>
      <c r="J41">
        <v>10</v>
      </c>
      <c r="K41">
        <v>10.962021225257853</v>
      </c>
      <c r="L41">
        <v>-0.96202122525785327</v>
      </c>
    </row>
    <row r="42" spans="1:24" x14ac:dyDescent="0.2">
      <c r="A42">
        <v>41</v>
      </c>
      <c r="B42">
        <v>175</v>
      </c>
      <c r="C42">
        <v>250</v>
      </c>
      <c r="D42">
        <v>480</v>
      </c>
      <c r="E42">
        <v>150</v>
      </c>
      <c r="F42">
        <v>5.5</v>
      </c>
      <c r="J42">
        <v>29</v>
      </c>
      <c r="K42">
        <v>29.771816282899664</v>
      </c>
      <c r="L42">
        <v>-0.77181628289966397</v>
      </c>
    </row>
    <row r="43" spans="1:24" x14ac:dyDescent="0.2">
      <c r="A43">
        <v>42</v>
      </c>
      <c r="B43">
        <v>180</v>
      </c>
      <c r="C43">
        <v>240</v>
      </c>
      <c r="D43">
        <v>460</v>
      </c>
      <c r="E43">
        <v>140</v>
      </c>
      <c r="F43">
        <v>5.4</v>
      </c>
      <c r="J43">
        <v>30</v>
      </c>
      <c r="K43">
        <v>30.727866737488696</v>
      </c>
      <c r="L43">
        <v>-0.72786673748869646</v>
      </c>
      <c r="N43" s="14" t="s">
        <v>57</v>
      </c>
      <c r="O43">
        <v>1.315426790775597</v>
      </c>
    </row>
    <row r="44" spans="1:24" x14ac:dyDescent="0.2">
      <c r="A44">
        <v>43</v>
      </c>
      <c r="B44">
        <v>185</v>
      </c>
      <c r="C44">
        <v>230</v>
      </c>
      <c r="D44">
        <v>440</v>
      </c>
      <c r="E44">
        <v>130</v>
      </c>
      <c r="F44">
        <v>5.3</v>
      </c>
      <c r="J44">
        <v>6</v>
      </c>
      <c r="K44">
        <v>6.720111120924626</v>
      </c>
      <c r="L44">
        <v>-0.72011112092462604</v>
      </c>
      <c r="N44" s="14" t="s">
        <v>58</v>
      </c>
      <c r="O44" s="14">
        <v>-1.3154267909999999</v>
      </c>
      <c r="P44" s="16">
        <v>1.3154267909999999</v>
      </c>
    </row>
    <row r="45" spans="1:24" x14ac:dyDescent="0.2">
      <c r="A45">
        <v>44</v>
      </c>
      <c r="B45">
        <v>190</v>
      </c>
      <c r="C45">
        <v>220</v>
      </c>
      <c r="D45">
        <v>420</v>
      </c>
      <c r="E45">
        <v>120</v>
      </c>
      <c r="F45">
        <v>5.2</v>
      </c>
      <c r="J45">
        <v>31</v>
      </c>
      <c r="K45">
        <v>31.683917192077786</v>
      </c>
      <c r="L45">
        <v>-0.68391719207778578</v>
      </c>
      <c r="N45" s="14" t="s">
        <v>59</v>
      </c>
      <c r="O45" s="14">
        <f>O44*2</f>
        <v>-2.6308535819999999</v>
      </c>
      <c r="P45" s="14">
        <f>P44*2</f>
        <v>2.6308535819999999</v>
      </c>
    </row>
    <row r="46" spans="1:24" x14ac:dyDescent="0.2">
      <c r="A46">
        <v>45</v>
      </c>
      <c r="B46">
        <v>195</v>
      </c>
      <c r="C46">
        <v>210</v>
      </c>
      <c r="D46">
        <v>400</v>
      </c>
      <c r="E46">
        <v>110</v>
      </c>
      <c r="F46">
        <v>5.0999999999999996</v>
      </c>
      <c r="J46">
        <v>32</v>
      </c>
      <c r="K46">
        <v>32.639967646666811</v>
      </c>
      <c r="L46">
        <v>-0.63996764666681116</v>
      </c>
      <c r="N46" t="s">
        <v>48</v>
      </c>
      <c r="R46" t="s">
        <v>49</v>
      </c>
    </row>
    <row r="47" spans="1:24" x14ac:dyDescent="0.2">
      <c r="A47">
        <v>46</v>
      </c>
      <c r="B47">
        <v>200</v>
      </c>
      <c r="C47">
        <v>50</v>
      </c>
      <c r="D47">
        <v>120</v>
      </c>
      <c r="E47">
        <v>50</v>
      </c>
      <c r="F47">
        <v>5</v>
      </c>
      <c r="J47">
        <v>33</v>
      </c>
      <c r="K47">
        <v>33.596018101255879</v>
      </c>
      <c r="L47">
        <v>-0.59601810125587917</v>
      </c>
      <c r="N47" s="42" t="s">
        <v>50</v>
      </c>
      <c r="O47" s="43"/>
      <c r="P47" s="14">
        <v>50</v>
      </c>
      <c r="R47" s="42" t="s">
        <v>50</v>
      </c>
      <c r="S47" s="43"/>
      <c r="T47" s="14">
        <v>50</v>
      </c>
    </row>
    <row r="48" spans="1:24" x14ac:dyDescent="0.2">
      <c r="A48">
        <v>47</v>
      </c>
      <c r="B48">
        <v>205</v>
      </c>
      <c r="C48">
        <v>45</v>
      </c>
      <c r="D48">
        <v>110</v>
      </c>
      <c r="E48">
        <v>45</v>
      </c>
      <c r="F48">
        <v>4.9000000000000004</v>
      </c>
      <c r="J48">
        <v>17</v>
      </c>
      <c r="K48">
        <v>17.592989928007761</v>
      </c>
      <c r="L48">
        <v>-0.59298992800776062</v>
      </c>
      <c r="N48" s="42" t="s">
        <v>51</v>
      </c>
      <c r="O48" s="43"/>
      <c r="P48" s="14">
        <v>38</v>
      </c>
      <c r="R48" s="42" t="s">
        <v>52</v>
      </c>
      <c r="S48" s="43"/>
      <c r="T48" s="14">
        <v>47</v>
      </c>
    </row>
    <row r="49" spans="1:20" x14ac:dyDescent="0.2">
      <c r="A49">
        <v>48</v>
      </c>
      <c r="B49">
        <v>210</v>
      </c>
      <c r="C49">
        <v>40</v>
      </c>
      <c r="D49">
        <v>100</v>
      </c>
      <c r="E49">
        <v>40</v>
      </c>
      <c r="F49">
        <v>4.8</v>
      </c>
      <c r="J49">
        <v>14</v>
      </c>
      <c r="K49">
        <v>14.586395687882341</v>
      </c>
      <c r="L49">
        <v>-0.58639568788234087</v>
      </c>
      <c r="N49" s="42" t="s">
        <v>53</v>
      </c>
      <c r="O49" s="43"/>
      <c r="P49" s="14">
        <f>P48/P47</f>
        <v>0.76</v>
      </c>
      <c r="R49" s="42" t="s">
        <v>54</v>
      </c>
      <c r="S49" s="43"/>
      <c r="T49" s="14">
        <f>T48/T47</f>
        <v>0.94</v>
      </c>
    </row>
    <row r="50" spans="1:20" x14ac:dyDescent="0.2">
      <c r="A50">
        <v>49</v>
      </c>
      <c r="B50">
        <v>215</v>
      </c>
      <c r="C50">
        <v>35</v>
      </c>
      <c r="D50">
        <v>90</v>
      </c>
      <c r="E50">
        <v>35</v>
      </c>
      <c r="F50">
        <v>4.7</v>
      </c>
      <c r="J50">
        <v>34</v>
      </c>
      <c r="K50">
        <v>34.552068555844905</v>
      </c>
      <c r="L50">
        <v>-0.55206855584490455</v>
      </c>
      <c r="N50" s="44" t="s">
        <v>55</v>
      </c>
      <c r="O50" s="44"/>
      <c r="P50" s="15">
        <v>0.68</v>
      </c>
      <c r="R50" s="44" t="s">
        <v>55</v>
      </c>
      <c r="S50" s="44"/>
      <c r="T50" s="15">
        <v>0.95</v>
      </c>
    </row>
    <row r="51" spans="1:20" x14ac:dyDescent="0.2">
      <c r="A51">
        <v>50</v>
      </c>
      <c r="B51">
        <v>220</v>
      </c>
      <c r="C51">
        <v>30</v>
      </c>
      <c r="D51">
        <v>80</v>
      </c>
      <c r="E51">
        <v>30</v>
      </c>
      <c r="F51">
        <v>4.5999999999999996</v>
      </c>
      <c r="J51">
        <v>35</v>
      </c>
      <c r="K51">
        <v>35.508119010433965</v>
      </c>
      <c r="L51">
        <v>-0.50811901043396546</v>
      </c>
      <c r="N51" s="45" t="s">
        <v>56</v>
      </c>
      <c r="O51" s="45"/>
      <c r="P51" s="45"/>
      <c r="R51" s="46" t="s">
        <v>60</v>
      </c>
      <c r="S51" s="45"/>
      <c r="T51" s="45"/>
    </row>
    <row r="52" spans="1:20" x14ac:dyDescent="0.2">
      <c r="J52">
        <v>36</v>
      </c>
      <c r="K52">
        <v>36.464169465023055</v>
      </c>
      <c r="L52">
        <v>-0.46416946502305478</v>
      </c>
    </row>
    <row r="53" spans="1:20" x14ac:dyDescent="0.2">
      <c r="J53">
        <v>37</v>
      </c>
      <c r="K53">
        <v>37.420219919612087</v>
      </c>
      <c r="L53">
        <v>-0.42021991961208727</v>
      </c>
    </row>
    <row r="54" spans="1:20" x14ac:dyDescent="0.2">
      <c r="J54">
        <v>38</v>
      </c>
      <c r="K54">
        <v>38.376270374201148</v>
      </c>
      <c r="L54">
        <v>-0.37627037420114817</v>
      </c>
    </row>
    <row r="55" spans="1:20" x14ac:dyDescent="0.2">
      <c r="J55">
        <v>39</v>
      </c>
      <c r="K55">
        <v>39.332320828790188</v>
      </c>
      <c r="L55">
        <v>-0.33232082879018776</v>
      </c>
    </row>
    <row r="56" spans="1:20" x14ac:dyDescent="0.2">
      <c r="J56">
        <v>40</v>
      </c>
      <c r="K56">
        <v>40.288371283379242</v>
      </c>
      <c r="L56">
        <v>-0.28837128337924156</v>
      </c>
    </row>
    <row r="57" spans="1:20" x14ac:dyDescent="0.2">
      <c r="J57">
        <v>5</v>
      </c>
      <c r="K57">
        <v>5.2617928576138659</v>
      </c>
      <c r="L57">
        <v>-0.26179285761386595</v>
      </c>
    </row>
    <row r="58" spans="1:20" x14ac:dyDescent="0.2">
      <c r="J58">
        <v>2</v>
      </c>
      <c r="K58">
        <v>2.258427963544742</v>
      </c>
      <c r="L58">
        <v>-0.25842796354474196</v>
      </c>
    </row>
    <row r="59" spans="1:20" x14ac:dyDescent="0.2">
      <c r="J59">
        <v>41</v>
      </c>
      <c r="K59">
        <v>41.24442173796831</v>
      </c>
      <c r="L59">
        <v>-0.24442173796830957</v>
      </c>
    </row>
    <row r="60" spans="1:20" x14ac:dyDescent="0.2">
      <c r="J60">
        <v>42</v>
      </c>
      <c r="K60">
        <v>42.200472192557356</v>
      </c>
      <c r="L60">
        <v>-0.20047219255735627</v>
      </c>
    </row>
    <row r="61" spans="1:20" x14ac:dyDescent="0.2">
      <c r="J61">
        <v>43</v>
      </c>
      <c r="K61">
        <v>43.156522647146403</v>
      </c>
      <c r="L61">
        <v>-0.15652264714640296</v>
      </c>
    </row>
    <row r="62" spans="1:20" x14ac:dyDescent="0.2">
      <c r="J62">
        <v>44</v>
      </c>
      <c r="K62">
        <v>44.112573101735464</v>
      </c>
      <c r="L62">
        <v>-0.11257310173546387</v>
      </c>
    </row>
    <row r="63" spans="1:20" x14ac:dyDescent="0.2">
      <c r="J63">
        <v>45</v>
      </c>
      <c r="K63">
        <v>45.068623556324511</v>
      </c>
      <c r="L63">
        <v>-6.862355632451056E-2</v>
      </c>
    </row>
    <row r="64" spans="1:20" x14ac:dyDescent="0.2">
      <c r="J64">
        <v>9</v>
      </c>
      <c r="K64">
        <v>9.0208933164395084</v>
      </c>
      <c r="L64">
        <v>-2.0893316439508425E-2</v>
      </c>
    </row>
    <row r="65" spans="10:12" x14ac:dyDescent="0.2">
      <c r="J65">
        <v>48</v>
      </c>
      <c r="K65">
        <v>47.989595583576779</v>
      </c>
      <c r="L65">
        <v>1.0404416423220653E-2</v>
      </c>
    </row>
    <row r="66" spans="10:12" x14ac:dyDescent="0.2">
      <c r="J66">
        <v>16</v>
      </c>
      <c r="K66">
        <v>15.857707233092377</v>
      </c>
      <c r="L66">
        <v>0.14229276690762305</v>
      </c>
    </row>
    <row r="67" spans="10:12" x14ac:dyDescent="0.2">
      <c r="J67">
        <v>13</v>
      </c>
      <c r="K67">
        <v>12.851112992966929</v>
      </c>
      <c r="L67">
        <v>0.14888700703307123</v>
      </c>
    </row>
    <row r="68" spans="10:12" x14ac:dyDescent="0.2">
      <c r="J68">
        <v>3</v>
      </c>
      <c r="K68">
        <v>2.2911942984907032</v>
      </c>
      <c r="L68">
        <v>0.70880570150929678</v>
      </c>
    </row>
    <row r="69" spans="10:12" x14ac:dyDescent="0.2">
      <c r="J69">
        <v>19</v>
      </c>
      <c r="K69">
        <v>18.158489428607233</v>
      </c>
      <c r="L69">
        <v>0.8415105713927673</v>
      </c>
    </row>
    <row r="70" spans="10:12" x14ac:dyDescent="0.2">
      <c r="J70">
        <v>23</v>
      </c>
      <c r="K70">
        <v>22.152030790614766</v>
      </c>
      <c r="L70">
        <v>0.84796920938523357</v>
      </c>
    </row>
    <row r="71" spans="10:12" x14ac:dyDescent="0.2">
      <c r="J71">
        <v>12</v>
      </c>
      <c r="K71">
        <v>11.115830298051488</v>
      </c>
      <c r="L71">
        <v>0.88416970194851174</v>
      </c>
    </row>
    <row r="72" spans="10:12" x14ac:dyDescent="0.2">
      <c r="J72">
        <v>21</v>
      </c>
      <c r="K72">
        <v>20.089860143948716</v>
      </c>
      <c r="L72">
        <v>0.91013985605128411</v>
      </c>
    </row>
    <row r="73" spans="10:12" x14ac:dyDescent="0.2">
      <c r="J73">
        <v>49</v>
      </c>
      <c r="K73">
        <v>47.991465251229648</v>
      </c>
      <c r="L73">
        <v>1.0085347487703515</v>
      </c>
    </row>
    <row r="74" spans="10:12" x14ac:dyDescent="0.2">
      <c r="J74">
        <v>26</v>
      </c>
      <c r="K74">
        <v>24.82197988551269</v>
      </c>
      <c r="L74">
        <v>1.1780201144873104</v>
      </c>
    </row>
    <row r="75" spans="10:12" x14ac:dyDescent="0.2">
      <c r="J75">
        <v>27</v>
      </c>
      <c r="K75">
        <v>25.778030340101754</v>
      </c>
      <c r="L75">
        <v>1.2219696598982459</v>
      </c>
    </row>
    <row r="76" spans="10:12" x14ac:dyDescent="0.2">
      <c r="J76">
        <v>18</v>
      </c>
      <c r="K76">
        <v>16.423206733691792</v>
      </c>
      <c r="L76">
        <v>1.5767932663082078</v>
      </c>
    </row>
    <row r="77" spans="10:12" x14ac:dyDescent="0.2">
      <c r="J77">
        <v>15</v>
      </c>
      <c r="K77">
        <v>13.416612493566371</v>
      </c>
      <c r="L77">
        <v>1.5833875064336294</v>
      </c>
    </row>
    <row r="78" spans="10:12" x14ac:dyDescent="0.2">
      <c r="J78">
        <v>50</v>
      </c>
      <c r="K78">
        <v>47.993334918882461</v>
      </c>
      <c r="L78">
        <v>2.0066650811175393</v>
      </c>
    </row>
    <row r="79" spans="10:12" x14ac:dyDescent="0.2">
      <c r="J79">
        <v>24</v>
      </c>
      <c r="K79">
        <v>21.936428383235</v>
      </c>
      <c r="L79">
        <v>2.0635716167649996</v>
      </c>
    </row>
    <row r="80" spans="10:12" x14ac:dyDescent="0.2">
      <c r="J80">
        <v>22</v>
      </c>
      <c r="K80">
        <v>19.668412522666024</v>
      </c>
      <c r="L80">
        <v>2.3315874773339758</v>
      </c>
    </row>
    <row r="81" spans="10:13" x14ac:dyDescent="0.2">
      <c r="J81" s="6">
        <v>20</v>
      </c>
      <c r="K81" s="6">
        <v>16.988706234291232</v>
      </c>
      <c r="L81" s="6">
        <v>3.0112937657087677</v>
      </c>
      <c r="M81" s="6" t="s">
        <v>61</v>
      </c>
    </row>
    <row r="82" spans="10:13" ht="16" thickBot="1" x14ac:dyDescent="0.25">
      <c r="J82" s="17">
        <v>25</v>
      </c>
      <c r="K82" s="17">
        <v>21.720825975855234</v>
      </c>
      <c r="L82" s="17">
        <v>3.2791740241447656</v>
      </c>
      <c r="M82" s="6" t="s">
        <v>61</v>
      </c>
    </row>
  </sheetData>
  <autoFilter ref="J32:L32" xr:uid="{F82DBB67-9ED3-4CCF-8FFC-F38B6E2E496A}">
    <sortState xmlns:xlrd2="http://schemas.microsoft.com/office/spreadsheetml/2017/richdata2" ref="J33:L82">
      <sortCondition ref="L32:L82"/>
    </sortState>
  </autoFilter>
  <mergeCells count="12">
    <mergeCell ref="N50:O50"/>
    <mergeCell ref="R50:S50"/>
    <mergeCell ref="N51:P51"/>
    <mergeCell ref="R51:T51"/>
    <mergeCell ref="L9:N11"/>
    <mergeCell ref="P16:S18"/>
    <mergeCell ref="R48:S48"/>
    <mergeCell ref="N48:O48"/>
    <mergeCell ref="R47:S47"/>
    <mergeCell ref="N47:O47"/>
    <mergeCell ref="N49:O49"/>
    <mergeCell ref="R49:S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E710-9536-C04C-9B67-BA41BD17619A}">
  <dimension ref="A1:AQ82"/>
  <sheetViews>
    <sheetView topLeftCell="W1" workbookViewId="0">
      <selection activeCell="M38" sqref="M38"/>
    </sheetView>
  </sheetViews>
  <sheetFormatPr baseColWidth="10" defaultColWidth="8.83203125" defaultRowHeight="15" x14ac:dyDescent="0.2"/>
  <cols>
    <col min="2" max="2" width="16.5" bestFit="1" customWidth="1"/>
    <col min="3" max="3" width="20.6640625" bestFit="1" customWidth="1"/>
    <col min="4" max="4" width="21.6640625" bestFit="1" customWidth="1"/>
    <col min="5" max="5" width="15.5" bestFit="1" customWidth="1"/>
    <col min="6" max="6" width="26.33203125" bestFit="1" customWidth="1"/>
    <col min="10" max="10" width="23.1640625" style="18" bestFit="1" customWidth="1"/>
    <col min="11" max="11" width="12.6640625" style="18" bestFit="1" customWidth="1"/>
    <col min="12" max="12" width="13.1640625" style="18" bestFit="1" customWidth="1"/>
    <col min="13" max="13" width="12.6640625" style="18" bestFit="1" customWidth="1"/>
    <col min="14" max="14" width="12.1640625" style="18" bestFit="1" customWidth="1"/>
    <col min="15" max="18" width="12.6640625" style="18" bestFit="1" customWidth="1"/>
    <col min="19" max="25" width="8.83203125" style="18"/>
    <col min="28" max="28" width="23.1640625" bestFit="1" customWidth="1"/>
    <col min="29" max="29" width="12.6640625" bestFit="1" customWidth="1"/>
    <col min="30" max="30" width="13.1640625" bestFit="1" customWidth="1"/>
    <col min="31" max="31" width="12.6640625" bestFit="1" customWidth="1"/>
    <col min="32" max="32" width="12.1640625" bestFit="1" customWidth="1"/>
    <col min="33" max="36" width="12.6640625" bestFit="1" customWidth="1"/>
  </cols>
  <sheetData>
    <row r="1" spans="1:37" x14ac:dyDescent="0.2">
      <c r="A1" t="s">
        <v>5</v>
      </c>
      <c r="B1" t="s">
        <v>0</v>
      </c>
      <c r="C1" t="s">
        <v>9</v>
      </c>
      <c r="D1" t="s">
        <v>2</v>
      </c>
      <c r="E1" t="s">
        <v>3</v>
      </c>
      <c r="F1" t="s">
        <v>4</v>
      </c>
    </row>
    <row r="2" spans="1:37" x14ac:dyDescent="0.2">
      <c r="A2">
        <v>2</v>
      </c>
      <c r="B2">
        <v>52</v>
      </c>
      <c r="C2">
        <v>505</v>
      </c>
      <c r="D2">
        <v>1015</v>
      </c>
      <c r="E2">
        <v>410</v>
      </c>
      <c r="F2">
        <v>7.5</v>
      </c>
    </row>
    <row r="3" spans="1:37" x14ac:dyDescent="0.2">
      <c r="A3">
        <v>3</v>
      </c>
      <c r="B3">
        <v>54</v>
      </c>
      <c r="C3">
        <v>510</v>
      </c>
      <c r="D3">
        <v>1030</v>
      </c>
      <c r="E3">
        <v>415</v>
      </c>
      <c r="F3">
        <v>7.5</v>
      </c>
      <c r="J3" s="19" t="s">
        <v>38</v>
      </c>
      <c r="AB3" s="4" t="s">
        <v>62</v>
      </c>
    </row>
    <row r="4" spans="1:37" x14ac:dyDescent="0.2">
      <c r="A4">
        <v>4</v>
      </c>
      <c r="B4">
        <v>56</v>
      </c>
      <c r="C4">
        <v>515</v>
      </c>
      <c r="D4">
        <v>1045</v>
      </c>
      <c r="E4">
        <v>420</v>
      </c>
      <c r="F4">
        <v>7.6</v>
      </c>
    </row>
    <row r="5" spans="1:37" x14ac:dyDescent="0.2">
      <c r="A5">
        <v>5</v>
      </c>
      <c r="B5">
        <v>58</v>
      </c>
      <c r="C5">
        <v>520</v>
      </c>
      <c r="D5">
        <v>1060</v>
      </c>
      <c r="E5">
        <v>425</v>
      </c>
      <c r="F5">
        <v>7.6</v>
      </c>
      <c r="J5" s="18" t="s">
        <v>10</v>
      </c>
      <c r="AB5" t="s">
        <v>10</v>
      </c>
    </row>
    <row r="6" spans="1:37" ht="16" thickBot="1" x14ac:dyDescent="0.25">
      <c r="A6">
        <v>6</v>
      </c>
      <c r="B6">
        <v>60</v>
      </c>
      <c r="C6">
        <v>550</v>
      </c>
      <c r="D6">
        <v>1100</v>
      </c>
      <c r="E6">
        <v>450</v>
      </c>
      <c r="F6">
        <v>7.8</v>
      </c>
    </row>
    <row r="7" spans="1:37" x14ac:dyDescent="0.2">
      <c r="A7">
        <v>7</v>
      </c>
      <c r="B7">
        <v>62</v>
      </c>
      <c r="C7">
        <v>545</v>
      </c>
      <c r="D7">
        <v>1090</v>
      </c>
      <c r="E7">
        <v>445</v>
      </c>
      <c r="F7">
        <v>7.8</v>
      </c>
      <c r="J7" s="20" t="s">
        <v>11</v>
      </c>
      <c r="K7" s="20"/>
      <c r="AB7" s="3" t="s">
        <v>11</v>
      </c>
      <c r="AC7" s="3"/>
    </row>
    <row r="8" spans="1:37" x14ac:dyDescent="0.2">
      <c r="A8">
        <v>8</v>
      </c>
      <c r="B8">
        <v>64</v>
      </c>
      <c r="C8">
        <v>540</v>
      </c>
      <c r="D8">
        <v>1080</v>
      </c>
      <c r="E8">
        <v>440</v>
      </c>
      <c r="F8">
        <v>7.8</v>
      </c>
      <c r="J8" s="18" t="s">
        <v>12</v>
      </c>
      <c r="K8" s="18">
        <v>0.99633733584332473</v>
      </c>
      <c r="AB8" t="s">
        <v>12</v>
      </c>
      <c r="AC8">
        <v>0.99755025066015901</v>
      </c>
    </row>
    <row r="9" spans="1:37" x14ac:dyDescent="0.2">
      <c r="A9">
        <v>9</v>
      </c>
      <c r="B9">
        <v>66</v>
      </c>
      <c r="C9">
        <v>535</v>
      </c>
      <c r="D9">
        <v>1070</v>
      </c>
      <c r="E9">
        <v>435</v>
      </c>
      <c r="F9">
        <v>7.7</v>
      </c>
      <c r="J9" s="18" t="s">
        <v>13</v>
      </c>
      <c r="K9" s="19">
        <v>0.99268808679537401</v>
      </c>
      <c r="L9" s="53" t="s">
        <v>63</v>
      </c>
      <c r="M9" s="53"/>
      <c r="N9" s="53"/>
      <c r="AB9" t="s">
        <v>13</v>
      </c>
      <c r="AC9" s="4">
        <v>0.99510650259214617</v>
      </c>
      <c r="AD9" s="47" t="s">
        <v>64</v>
      </c>
      <c r="AE9" s="47"/>
      <c r="AF9" s="47"/>
    </row>
    <row r="10" spans="1:37" x14ac:dyDescent="0.2">
      <c r="A10">
        <v>10</v>
      </c>
      <c r="B10">
        <v>68</v>
      </c>
      <c r="C10">
        <v>530</v>
      </c>
      <c r="D10">
        <v>1065</v>
      </c>
      <c r="E10">
        <v>430</v>
      </c>
      <c r="F10">
        <v>7.7</v>
      </c>
      <c r="J10" s="18" t="s">
        <v>14</v>
      </c>
      <c r="K10" s="18">
        <v>0.99185718756757557</v>
      </c>
      <c r="L10" s="53"/>
      <c r="M10" s="53"/>
      <c r="N10" s="53"/>
      <c r="AB10" t="s">
        <v>14</v>
      </c>
      <c r="AC10">
        <v>0.99450973461557868</v>
      </c>
      <c r="AD10" s="47"/>
      <c r="AE10" s="47"/>
      <c r="AF10" s="47"/>
    </row>
    <row r="11" spans="1:37" x14ac:dyDescent="0.2">
      <c r="A11">
        <v>11</v>
      </c>
      <c r="B11">
        <v>70</v>
      </c>
      <c r="C11">
        <v>525</v>
      </c>
      <c r="D11">
        <v>1050</v>
      </c>
      <c r="E11">
        <v>425</v>
      </c>
      <c r="F11">
        <v>7.7</v>
      </c>
      <c r="J11" s="18" t="s">
        <v>15</v>
      </c>
      <c r="K11" s="18">
        <v>1.315426790775597</v>
      </c>
      <c r="L11" s="53"/>
      <c r="M11" s="53"/>
      <c r="N11" s="53"/>
      <c r="AB11" t="s">
        <v>15</v>
      </c>
      <c r="AC11">
        <v>1.0794094304637454</v>
      </c>
      <c r="AD11" s="47"/>
      <c r="AE11" s="47"/>
      <c r="AF11" s="47"/>
    </row>
    <row r="12" spans="1:37" ht="16" thickBot="1" x14ac:dyDescent="0.25">
      <c r="A12">
        <v>12</v>
      </c>
      <c r="B12">
        <v>72</v>
      </c>
      <c r="C12">
        <v>520</v>
      </c>
      <c r="D12">
        <v>1035</v>
      </c>
      <c r="E12">
        <v>420</v>
      </c>
      <c r="F12">
        <v>7.6</v>
      </c>
      <c r="J12" s="21" t="s">
        <v>16</v>
      </c>
      <c r="K12" s="21">
        <v>50</v>
      </c>
      <c r="AB12" s="1" t="s">
        <v>16</v>
      </c>
      <c r="AC12" s="1">
        <v>47</v>
      </c>
    </row>
    <row r="13" spans="1:37" x14ac:dyDescent="0.2">
      <c r="A13">
        <v>13</v>
      </c>
      <c r="B13">
        <v>74</v>
      </c>
      <c r="C13">
        <v>515</v>
      </c>
      <c r="D13">
        <v>1025</v>
      </c>
      <c r="E13">
        <v>415</v>
      </c>
      <c r="F13">
        <v>7.6</v>
      </c>
    </row>
    <row r="14" spans="1:37" ht="16" thickBot="1" x14ac:dyDescent="0.25">
      <c r="A14">
        <v>14</v>
      </c>
      <c r="B14">
        <v>76</v>
      </c>
      <c r="C14">
        <v>510</v>
      </c>
      <c r="D14">
        <v>1015</v>
      </c>
      <c r="E14">
        <v>410</v>
      </c>
      <c r="F14">
        <v>7.6</v>
      </c>
      <c r="J14" s="18" t="s">
        <v>17</v>
      </c>
      <c r="AB14" t="s">
        <v>17</v>
      </c>
    </row>
    <row r="15" spans="1:37" x14ac:dyDescent="0.2">
      <c r="A15">
        <v>15</v>
      </c>
      <c r="B15">
        <v>78</v>
      </c>
      <c r="C15">
        <v>505</v>
      </c>
      <c r="D15">
        <v>1005</v>
      </c>
      <c r="E15">
        <v>405</v>
      </c>
      <c r="F15">
        <v>7.5</v>
      </c>
      <c r="J15" s="22"/>
      <c r="K15" s="22" t="s">
        <v>22</v>
      </c>
      <c r="L15" s="22" t="s">
        <v>23</v>
      </c>
      <c r="M15" s="22" t="s">
        <v>24</v>
      </c>
      <c r="N15" s="22" t="s">
        <v>25</v>
      </c>
      <c r="O15" s="22" t="s">
        <v>26</v>
      </c>
      <c r="AB15" s="2"/>
      <c r="AC15" s="2" t="s">
        <v>22</v>
      </c>
      <c r="AD15" s="2" t="s">
        <v>23</v>
      </c>
      <c r="AE15" s="2" t="s">
        <v>24</v>
      </c>
      <c r="AF15" s="2" t="s">
        <v>25</v>
      </c>
      <c r="AG15" s="2" t="s">
        <v>26</v>
      </c>
    </row>
    <row r="16" spans="1:37" x14ac:dyDescent="0.2">
      <c r="A16">
        <v>16</v>
      </c>
      <c r="B16">
        <v>80</v>
      </c>
      <c r="C16">
        <v>480</v>
      </c>
      <c r="D16">
        <v>950</v>
      </c>
      <c r="E16">
        <v>380</v>
      </c>
      <c r="F16">
        <v>7.4</v>
      </c>
      <c r="J16" s="18" t="s">
        <v>18</v>
      </c>
      <c r="K16" s="18">
        <v>5</v>
      </c>
      <c r="L16" s="18">
        <v>10336.364703756832</v>
      </c>
      <c r="M16" s="18">
        <v>2067.2729407513661</v>
      </c>
      <c r="N16" s="18">
        <v>1194.7153801377924</v>
      </c>
      <c r="O16" s="23">
        <v>8.5122799272523476E-46</v>
      </c>
      <c r="P16" s="53" t="s">
        <v>39</v>
      </c>
      <c r="Q16" s="53"/>
      <c r="R16" s="53"/>
      <c r="S16" s="53"/>
      <c r="AB16" t="s">
        <v>18</v>
      </c>
      <c r="AC16">
        <v>5</v>
      </c>
      <c r="AD16">
        <v>9714.1873333469739</v>
      </c>
      <c r="AE16">
        <v>1942.8374666693949</v>
      </c>
      <c r="AF16">
        <v>1667.4931324494837</v>
      </c>
      <c r="AG16" s="5">
        <v>3.2857252192259779E-46</v>
      </c>
      <c r="AH16" s="47" t="s">
        <v>39</v>
      </c>
      <c r="AI16" s="47"/>
      <c r="AJ16" s="47"/>
      <c r="AK16" s="47"/>
    </row>
    <row r="17" spans="1:43" x14ac:dyDescent="0.2">
      <c r="A17">
        <v>17</v>
      </c>
      <c r="B17">
        <v>82</v>
      </c>
      <c r="C17">
        <v>475</v>
      </c>
      <c r="D17">
        <v>940</v>
      </c>
      <c r="E17">
        <v>375</v>
      </c>
      <c r="F17">
        <v>7.4</v>
      </c>
      <c r="J17" s="18" t="s">
        <v>19</v>
      </c>
      <c r="K17" s="18">
        <v>44</v>
      </c>
      <c r="L17" s="18">
        <v>76.135296243168185</v>
      </c>
      <c r="M17" s="18">
        <v>1.730347641890186</v>
      </c>
      <c r="P17" s="53"/>
      <c r="Q17" s="53"/>
      <c r="R17" s="53"/>
      <c r="S17" s="53"/>
      <c r="AB17" t="s">
        <v>19</v>
      </c>
      <c r="AC17">
        <v>41</v>
      </c>
      <c r="AD17">
        <v>47.770113461536766</v>
      </c>
      <c r="AE17">
        <v>1.1651247185740674</v>
      </c>
      <c r="AH17" s="47"/>
      <c r="AI17" s="47"/>
      <c r="AJ17" s="47"/>
      <c r="AK17" s="47"/>
    </row>
    <row r="18" spans="1:43" ht="16" thickBot="1" x14ac:dyDescent="0.25">
      <c r="A18">
        <v>18</v>
      </c>
      <c r="B18">
        <v>84</v>
      </c>
      <c r="C18">
        <v>470</v>
      </c>
      <c r="D18">
        <v>930</v>
      </c>
      <c r="E18">
        <v>370</v>
      </c>
      <c r="F18">
        <v>7.3</v>
      </c>
      <c r="J18" s="21" t="s">
        <v>20</v>
      </c>
      <c r="K18" s="21">
        <v>49</v>
      </c>
      <c r="L18" s="21">
        <v>10412.5</v>
      </c>
      <c r="M18" s="21"/>
      <c r="N18" s="21"/>
      <c r="O18" s="21"/>
      <c r="P18" s="53"/>
      <c r="Q18" s="53"/>
      <c r="R18" s="53"/>
      <c r="S18" s="53"/>
      <c r="AB18" s="1" t="s">
        <v>20</v>
      </c>
      <c r="AC18" s="1">
        <v>46</v>
      </c>
      <c r="AD18" s="1">
        <v>9761.9574468085102</v>
      </c>
      <c r="AE18" s="1"/>
      <c r="AF18" s="1"/>
      <c r="AG18" s="1"/>
      <c r="AH18" s="47"/>
      <c r="AI18" s="47"/>
      <c r="AJ18" s="47"/>
      <c r="AK18" s="47"/>
    </row>
    <row r="19" spans="1:43" ht="16" thickBot="1" x14ac:dyDescent="0.25">
      <c r="A19">
        <v>19</v>
      </c>
      <c r="B19">
        <v>86</v>
      </c>
      <c r="C19">
        <v>465</v>
      </c>
      <c r="D19">
        <v>920</v>
      </c>
      <c r="E19">
        <v>365</v>
      </c>
      <c r="F19">
        <v>7.3</v>
      </c>
    </row>
    <row r="20" spans="1:43" x14ac:dyDescent="0.2">
      <c r="A20">
        <v>21</v>
      </c>
      <c r="B20">
        <v>90</v>
      </c>
      <c r="C20">
        <v>450</v>
      </c>
      <c r="D20">
        <v>900</v>
      </c>
      <c r="E20">
        <v>350</v>
      </c>
      <c r="F20">
        <v>7.2</v>
      </c>
      <c r="J20" s="22"/>
      <c r="K20" s="22" t="s">
        <v>27</v>
      </c>
      <c r="L20" s="22" t="s">
        <v>15</v>
      </c>
      <c r="M20" s="22" t="s">
        <v>28</v>
      </c>
      <c r="N20" s="22" t="s">
        <v>29</v>
      </c>
      <c r="O20" s="22" t="s">
        <v>30</v>
      </c>
      <c r="P20" s="22" t="s">
        <v>31</v>
      </c>
      <c r="Q20" s="22" t="s">
        <v>32</v>
      </c>
      <c r="R20" s="22" t="s">
        <v>33</v>
      </c>
      <c r="AB20" s="2"/>
      <c r="AC20" s="2" t="s">
        <v>27</v>
      </c>
      <c r="AD20" s="2" t="s">
        <v>15</v>
      </c>
      <c r="AE20" s="2" t="s">
        <v>28</v>
      </c>
      <c r="AF20" s="2" t="s">
        <v>29</v>
      </c>
      <c r="AG20" s="2" t="s">
        <v>30</v>
      </c>
      <c r="AH20" s="2" t="s">
        <v>31</v>
      </c>
      <c r="AI20" s="2" t="s">
        <v>32</v>
      </c>
      <c r="AJ20" s="2" t="s">
        <v>33</v>
      </c>
    </row>
    <row r="21" spans="1:43" x14ac:dyDescent="0.2">
      <c r="A21">
        <v>22</v>
      </c>
      <c r="B21">
        <v>92</v>
      </c>
      <c r="C21">
        <v>440</v>
      </c>
      <c r="D21">
        <v>875</v>
      </c>
      <c r="E21">
        <v>340</v>
      </c>
      <c r="F21">
        <v>7.1</v>
      </c>
      <c r="J21" s="18" t="s">
        <v>21</v>
      </c>
      <c r="K21" s="18">
        <v>-166.65920199747092</v>
      </c>
      <c r="L21" s="18">
        <v>19.012561700545266</v>
      </c>
      <c r="M21" s="18">
        <v>-8.765741546163726</v>
      </c>
      <c r="N21" s="18">
        <v>3.2981358556899484E-11</v>
      </c>
      <c r="O21" s="18">
        <v>-204.97650235586124</v>
      </c>
      <c r="P21" s="18">
        <v>-128.34190163908059</v>
      </c>
      <c r="Q21" s="18">
        <v>-204.97650235586124</v>
      </c>
      <c r="R21" s="18">
        <v>-128.34190163908059</v>
      </c>
      <c r="AB21" t="s">
        <v>21</v>
      </c>
      <c r="AC21">
        <v>-151.77021624814893</v>
      </c>
      <c r="AD21">
        <v>18.450226233476666</v>
      </c>
      <c r="AE21">
        <v>-8.2259271147999424</v>
      </c>
      <c r="AF21">
        <v>3.2508223410131294E-10</v>
      </c>
      <c r="AG21">
        <v>-189.03120404056733</v>
      </c>
      <c r="AH21">
        <v>-114.50922845573051</v>
      </c>
      <c r="AI21">
        <v>-189.03120404056733</v>
      </c>
      <c r="AJ21">
        <v>-114.50922845573051</v>
      </c>
    </row>
    <row r="22" spans="1:43" x14ac:dyDescent="0.2">
      <c r="A22">
        <v>23</v>
      </c>
      <c r="B22">
        <v>94</v>
      </c>
      <c r="C22">
        <v>430</v>
      </c>
      <c r="D22">
        <v>850</v>
      </c>
      <c r="E22">
        <v>330</v>
      </c>
      <c r="F22">
        <v>7.1</v>
      </c>
      <c r="J22" s="18" t="s">
        <v>0</v>
      </c>
      <c r="K22" s="19">
        <v>0.39055095398960765</v>
      </c>
      <c r="L22" s="18">
        <v>3.4999840032428231E-2</v>
      </c>
      <c r="M22" s="18">
        <v>11.158649686048633</v>
      </c>
      <c r="N22" s="24">
        <v>2.0420268034525131E-14</v>
      </c>
      <c r="O22" s="18">
        <v>0.32001341127753297</v>
      </c>
      <c r="P22" s="18">
        <v>0.46108849670168234</v>
      </c>
      <c r="Q22" s="18">
        <v>0.32001341127753297</v>
      </c>
      <c r="R22" s="18">
        <v>0.46108849670168234</v>
      </c>
      <c r="AB22" s="10" t="s">
        <v>0</v>
      </c>
      <c r="AC22" s="9">
        <v>0.36060549679590981</v>
      </c>
      <c r="AD22">
        <v>3.5622698263042332E-2</v>
      </c>
      <c r="AE22">
        <v>10.122913602253119</v>
      </c>
      <c r="AF22" s="29">
        <v>1.0239569486128523E-12</v>
      </c>
      <c r="AG22">
        <v>0.28866399817602495</v>
      </c>
      <c r="AH22">
        <v>0.43254699541579467</v>
      </c>
      <c r="AI22">
        <v>0.28866399817602495</v>
      </c>
      <c r="AJ22">
        <v>0.43254699541579467</v>
      </c>
    </row>
    <row r="23" spans="1:43" x14ac:dyDescent="0.2">
      <c r="A23">
        <v>24</v>
      </c>
      <c r="B23">
        <v>96</v>
      </c>
      <c r="C23">
        <v>420</v>
      </c>
      <c r="D23">
        <v>830</v>
      </c>
      <c r="E23">
        <v>320</v>
      </c>
      <c r="F23">
        <v>7</v>
      </c>
      <c r="J23" s="18" t="s">
        <v>9</v>
      </c>
      <c r="K23" s="19">
        <v>9.9357878711164756E-3</v>
      </c>
      <c r="L23" s="18">
        <v>6.5934977753945481E-2</v>
      </c>
      <c r="M23" s="18">
        <v>0.15069069876984872</v>
      </c>
      <c r="N23" s="19">
        <v>0.88090843417911824</v>
      </c>
      <c r="O23" s="18">
        <v>-0.12294742831585623</v>
      </c>
      <c r="P23" s="18">
        <v>0.14281900405808917</v>
      </c>
      <c r="Q23" s="18">
        <v>-0.12294742831585623</v>
      </c>
      <c r="R23" s="18">
        <v>0.14281900405808917</v>
      </c>
      <c r="AB23" s="7" t="s">
        <v>9</v>
      </c>
      <c r="AC23" s="6">
        <v>1.340390544986622E-2</v>
      </c>
      <c r="AD23">
        <v>5.762366803810863E-2</v>
      </c>
      <c r="AE23">
        <v>0.23261111113235153</v>
      </c>
      <c r="AF23" s="6">
        <v>0.81722069309464285</v>
      </c>
      <c r="AG23">
        <v>-0.10296945302020742</v>
      </c>
      <c r="AH23">
        <v>0.12977726391993988</v>
      </c>
      <c r="AI23">
        <v>-0.10296945302020742</v>
      </c>
      <c r="AJ23">
        <v>0.12977726391993988</v>
      </c>
    </row>
    <row r="24" spans="1:43" x14ac:dyDescent="0.2">
      <c r="A24">
        <v>26</v>
      </c>
      <c r="B24">
        <v>100</v>
      </c>
      <c r="C24">
        <v>400</v>
      </c>
      <c r="D24">
        <v>800</v>
      </c>
      <c r="E24">
        <v>300</v>
      </c>
      <c r="F24">
        <v>6.9</v>
      </c>
      <c r="J24" s="18" t="s">
        <v>2</v>
      </c>
      <c r="K24" s="19">
        <v>4.1169042780581151E-2</v>
      </c>
      <c r="L24" s="18">
        <v>4.4032725769589651E-2</v>
      </c>
      <c r="M24" s="18">
        <v>0.93496466687087887</v>
      </c>
      <c r="N24" s="19">
        <v>0.35490965480674352</v>
      </c>
      <c r="O24" s="18">
        <v>-4.7573084949824207E-2</v>
      </c>
      <c r="P24" s="18">
        <v>0.1299111705109865</v>
      </c>
      <c r="Q24" s="18">
        <v>-4.7573084949824207E-2</v>
      </c>
      <c r="R24" s="18">
        <v>0.1299111705109865</v>
      </c>
      <c r="AB24" s="7" t="s">
        <v>2</v>
      </c>
      <c r="AC24" s="6">
        <v>3.8257378491227019E-2</v>
      </c>
      <c r="AD24">
        <v>3.8470533776456088E-2</v>
      </c>
      <c r="AE24">
        <v>0.99445925844263905</v>
      </c>
      <c r="AF24" s="6">
        <v>0.3258324654213105</v>
      </c>
      <c r="AG24">
        <v>-3.9435440625074869E-2</v>
      </c>
      <c r="AH24">
        <v>0.11595019760752891</v>
      </c>
      <c r="AI24">
        <v>-3.9435440625074869E-2</v>
      </c>
      <c r="AJ24">
        <v>0.11595019760752891</v>
      </c>
    </row>
    <row r="25" spans="1:43" x14ac:dyDescent="0.2">
      <c r="A25">
        <v>27</v>
      </c>
      <c r="B25">
        <v>105</v>
      </c>
      <c r="C25">
        <v>390</v>
      </c>
      <c r="D25">
        <v>780</v>
      </c>
      <c r="E25">
        <v>290</v>
      </c>
      <c r="F25">
        <v>6.8</v>
      </c>
      <c r="J25" s="18" t="s">
        <v>3</v>
      </c>
      <c r="K25" s="19">
        <v>-0.28311003081952246</v>
      </c>
      <c r="L25" s="18">
        <v>3.6326304175540863E-2</v>
      </c>
      <c r="M25" s="18">
        <v>-7.7935269564291492</v>
      </c>
      <c r="N25" s="24">
        <v>7.9989783448386574E-10</v>
      </c>
      <c r="O25" s="18">
        <v>-0.35632088635428866</v>
      </c>
      <c r="P25" s="18">
        <v>-0.20989917528475627</v>
      </c>
      <c r="Q25" s="18">
        <v>-0.35632088635428866</v>
      </c>
      <c r="R25" s="18">
        <v>-0.20989917528475627</v>
      </c>
      <c r="AB25" s="10" t="s">
        <v>3</v>
      </c>
      <c r="AC25" s="9">
        <v>-0.27830719187828179</v>
      </c>
      <c r="AD25">
        <v>3.0992341920849518E-2</v>
      </c>
      <c r="AE25">
        <v>-8.9798696913270639</v>
      </c>
      <c r="AF25" s="29">
        <v>3.128318806176418E-11</v>
      </c>
      <c r="AG25">
        <v>-0.3408974961573652</v>
      </c>
      <c r="AH25">
        <v>-0.21571688759919838</v>
      </c>
      <c r="AI25">
        <v>-0.3408974961573652</v>
      </c>
      <c r="AJ25">
        <v>-0.21571688759919838</v>
      </c>
    </row>
    <row r="26" spans="1:43" ht="16" thickBot="1" x14ac:dyDescent="0.25">
      <c r="A26">
        <v>28</v>
      </c>
      <c r="B26">
        <v>110</v>
      </c>
      <c r="C26">
        <v>380</v>
      </c>
      <c r="D26">
        <v>750</v>
      </c>
      <c r="E26">
        <v>280</v>
      </c>
      <c r="F26">
        <v>6.8</v>
      </c>
      <c r="J26" s="21" t="s">
        <v>4</v>
      </c>
      <c r="K26" s="25">
        <v>29.050658892314214</v>
      </c>
      <c r="L26" s="21">
        <v>2.7564678539459542</v>
      </c>
      <c r="M26" s="21">
        <v>10.539088584228347</v>
      </c>
      <c r="N26" s="26">
        <v>1.290460248648555E-13</v>
      </c>
      <c r="O26" s="21">
        <v>23.495362959474946</v>
      </c>
      <c r="P26" s="21">
        <v>34.605954825153482</v>
      </c>
      <c r="Q26" s="21">
        <v>23.495362959474946</v>
      </c>
      <c r="R26" s="21">
        <v>34.605954825153482</v>
      </c>
      <c r="AB26" s="13" t="s">
        <v>4</v>
      </c>
      <c r="AC26" s="12">
        <v>27.24739335971303</v>
      </c>
      <c r="AD26" s="1">
        <v>2.5157141513113275</v>
      </c>
      <c r="AE26" s="1">
        <v>10.830878120835072</v>
      </c>
      <c r="AF26" s="30">
        <v>1.339023882590431E-13</v>
      </c>
      <c r="AG26" s="1">
        <v>22.166805561220649</v>
      </c>
      <c r="AH26" s="1">
        <v>32.327981158205411</v>
      </c>
      <c r="AI26" s="1">
        <v>22.166805561220649</v>
      </c>
      <c r="AJ26" s="1">
        <v>32.327981158205411</v>
      </c>
    </row>
    <row r="27" spans="1:43" x14ac:dyDescent="0.2">
      <c r="A27">
        <v>29</v>
      </c>
      <c r="B27">
        <v>115</v>
      </c>
      <c r="C27">
        <v>370</v>
      </c>
      <c r="D27">
        <v>720</v>
      </c>
      <c r="E27">
        <v>270</v>
      </c>
      <c r="F27">
        <v>6.7</v>
      </c>
    </row>
    <row r="28" spans="1:43" x14ac:dyDescent="0.2">
      <c r="A28">
        <v>30</v>
      </c>
      <c r="B28">
        <v>120</v>
      </c>
      <c r="C28">
        <v>360</v>
      </c>
      <c r="D28">
        <v>700</v>
      </c>
      <c r="E28">
        <v>260</v>
      </c>
      <c r="F28">
        <v>6.6</v>
      </c>
      <c r="N28" s="19" t="s">
        <v>40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43" x14ac:dyDescent="0.2">
      <c r="A29">
        <v>31</v>
      </c>
      <c r="B29">
        <v>125</v>
      </c>
      <c r="C29">
        <v>350</v>
      </c>
      <c r="D29">
        <v>680</v>
      </c>
      <c r="E29">
        <v>250</v>
      </c>
      <c r="F29">
        <v>6.5</v>
      </c>
      <c r="N29" s="19" t="s">
        <v>41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AF29" s="4" t="s">
        <v>40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x14ac:dyDescent="0.2">
      <c r="A30">
        <v>32</v>
      </c>
      <c r="B30">
        <v>130</v>
      </c>
      <c r="C30">
        <v>340</v>
      </c>
      <c r="D30">
        <v>660</v>
      </c>
      <c r="E30">
        <v>240</v>
      </c>
      <c r="F30">
        <v>6.4</v>
      </c>
      <c r="J30" s="18" t="s">
        <v>34</v>
      </c>
      <c r="N30" s="19" t="s">
        <v>42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AB30" t="s">
        <v>34</v>
      </c>
      <c r="AF30" s="4" t="s">
        <v>41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6" thickBot="1" x14ac:dyDescent="0.25">
      <c r="A31">
        <v>33</v>
      </c>
      <c r="B31">
        <v>135</v>
      </c>
      <c r="C31">
        <v>330</v>
      </c>
      <c r="D31">
        <v>640</v>
      </c>
      <c r="E31">
        <v>230</v>
      </c>
      <c r="F31">
        <v>6.3</v>
      </c>
      <c r="N31" s="19" t="s">
        <v>43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AF31" s="4" t="s">
        <v>42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x14ac:dyDescent="0.2">
      <c r="A32">
        <v>34</v>
      </c>
      <c r="B32">
        <v>140</v>
      </c>
      <c r="C32">
        <v>320</v>
      </c>
      <c r="D32">
        <v>620</v>
      </c>
      <c r="E32">
        <v>220</v>
      </c>
      <c r="F32">
        <v>6.2</v>
      </c>
      <c r="J32" s="22" t="s">
        <v>35</v>
      </c>
      <c r="K32" s="22" t="s">
        <v>36</v>
      </c>
      <c r="L32" s="22" t="s">
        <v>37</v>
      </c>
      <c r="N32" s="32" t="s">
        <v>44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AB32" s="2" t="s">
        <v>35</v>
      </c>
      <c r="AC32" s="2" t="s">
        <v>36</v>
      </c>
      <c r="AD32" s="2" t="s">
        <v>37</v>
      </c>
      <c r="AF32" s="4" t="s">
        <v>43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x14ac:dyDescent="0.2">
      <c r="A33">
        <v>35</v>
      </c>
      <c r="B33">
        <v>145</v>
      </c>
      <c r="C33">
        <v>310</v>
      </c>
      <c r="D33">
        <v>600</v>
      </c>
      <c r="E33">
        <v>210</v>
      </c>
      <c r="F33">
        <v>6.1</v>
      </c>
      <c r="J33" s="19">
        <v>1</v>
      </c>
      <c r="K33" s="19">
        <v>3.641211782696482</v>
      </c>
      <c r="L33" s="19">
        <v>-2.641211782696482</v>
      </c>
      <c r="M33" s="19" t="s">
        <v>61</v>
      </c>
      <c r="N33" s="19" t="s">
        <v>45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AB33">
        <v>1</v>
      </c>
      <c r="AC33">
        <v>2.8309825337684416</v>
      </c>
      <c r="AD33">
        <v>-0.83098253376844156</v>
      </c>
      <c r="AF33" s="31" t="s">
        <v>65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x14ac:dyDescent="0.2">
      <c r="A34">
        <v>36</v>
      </c>
      <c r="B34">
        <v>150</v>
      </c>
      <c r="C34">
        <v>300</v>
      </c>
      <c r="D34">
        <v>580</v>
      </c>
      <c r="E34">
        <v>200</v>
      </c>
      <c r="F34">
        <v>6</v>
      </c>
      <c r="J34" s="18">
        <v>8</v>
      </c>
      <c r="K34" s="18">
        <v>10.190676510755507</v>
      </c>
      <c r="L34" s="18">
        <v>-2.1906765107555071</v>
      </c>
      <c r="N34" s="19" t="s">
        <v>46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AB34">
        <v>2</v>
      </c>
      <c r="AC34">
        <v>2.8015377725865918</v>
      </c>
      <c r="AD34">
        <v>0.19846222741340824</v>
      </c>
      <c r="AF34" s="4" t="s">
        <v>45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x14ac:dyDescent="0.2">
      <c r="A35">
        <v>37</v>
      </c>
      <c r="B35">
        <v>155</v>
      </c>
      <c r="C35">
        <v>290</v>
      </c>
      <c r="D35">
        <v>560</v>
      </c>
      <c r="E35">
        <v>190</v>
      </c>
      <c r="F35">
        <v>5.9</v>
      </c>
      <c r="J35" s="18">
        <v>46</v>
      </c>
      <c r="K35" s="18">
        <v>47.985856248271133</v>
      </c>
      <c r="L35" s="18">
        <v>-1.9858562482711335</v>
      </c>
      <c r="N35" s="19" t="s">
        <v>47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AB35">
        <v>3</v>
      </c>
      <c r="AC35">
        <v>5.496832347376035</v>
      </c>
      <c r="AD35">
        <v>-1.496832347376035</v>
      </c>
      <c r="AF35" s="4" t="s">
        <v>66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x14ac:dyDescent="0.2">
      <c r="A36">
        <v>38</v>
      </c>
      <c r="B36">
        <v>160</v>
      </c>
      <c r="C36">
        <v>280</v>
      </c>
      <c r="D36">
        <v>540</v>
      </c>
      <c r="E36">
        <v>180</v>
      </c>
      <c r="F36">
        <v>5.8</v>
      </c>
      <c r="J36" s="18">
        <v>11</v>
      </c>
      <c r="K36" s="18">
        <v>12.491458706270389</v>
      </c>
      <c r="L36" s="18">
        <v>-1.4914587062703895</v>
      </c>
      <c r="AB36">
        <v>4</v>
      </c>
      <c r="AC36">
        <v>5.4673875861941852</v>
      </c>
      <c r="AD36">
        <v>-0.46738758619418519</v>
      </c>
      <c r="AF36" s="4" t="s">
        <v>67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x14ac:dyDescent="0.2">
      <c r="A37">
        <v>39</v>
      </c>
      <c r="B37">
        <v>165</v>
      </c>
      <c r="C37">
        <v>270</v>
      </c>
      <c r="D37">
        <v>520</v>
      </c>
      <c r="E37">
        <v>170</v>
      </c>
      <c r="F37">
        <v>5.7</v>
      </c>
      <c r="J37" s="18">
        <v>7</v>
      </c>
      <c r="K37" s="18">
        <v>8.4553938158400666</v>
      </c>
      <c r="L37" s="18">
        <v>-1.4553938158400666</v>
      </c>
      <c r="AB37">
        <v>5</v>
      </c>
      <c r="AC37">
        <v>6.6128097579166116</v>
      </c>
      <c r="AD37">
        <v>-0.61280975791661163</v>
      </c>
    </row>
    <row r="38" spans="1:43" x14ac:dyDescent="0.2">
      <c r="A38">
        <v>40</v>
      </c>
      <c r="B38">
        <v>170</v>
      </c>
      <c r="C38">
        <v>260</v>
      </c>
      <c r="D38">
        <v>500</v>
      </c>
      <c r="E38">
        <v>160</v>
      </c>
      <c r="F38">
        <v>5.6</v>
      </c>
      <c r="J38" s="18">
        <v>4</v>
      </c>
      <c r="K38" s="18">
        <v>5.22902652266799</v>
      </c>
      <c r="L38" s="18">
        <v>-1.22902652266799</v>
      </c>
      <c r="AB38">
        <v>6</v>
      </c>
      <c r="AC38">
        <v>8.275963398738245</v>
      </c>
      <c r="AD38">
        <v>-1.275963398738245</v>
      </c>
    </row>
    <row r="39" spans="1:43" x14ac:dyDescent="0.2">
      <c r="A39">
        <v>41</v>
      </c>
      <c r="B39">
        <v>175</v>
      </c>
      <c r="C39">
        <v>250</v>
      </c>
      <c r="D39">
        <v>480</v>
      </c>
      <c r="E39">
        <v>150</v>
      </c>
      <c r="F39">
        <v>5.5</v>
      </c>
      <c r="J39" s="18">
        <v>28</v>
      </c>
      <c r="K39" s="18">
        <v>29.227456256116415</v>
      </c>
      <c r="L39" s="18">
        <v>-1.2274562561164153</v>
      </c>
      <c r="AB39">
        <v>7</v>
      </c>
      <c r="AC39">
        <v>9.9391170395598785</v>
      </c>
      <c r="AD39">
        <v>-1.9391170395598785</v>
      </c>
    </row>
    <row r="40" spans="1:43" x14ac:dyDescent="0.2">
      <c r="A40">
        <v>42</v>
      </c>
      <c r="B40">
        <v>180</v>
      </c>
      <c r="C40">
        <v>240</v>
      </c>
      <c r="D40">
        <v>460</v>
      </c>
      <c r="E40">
        <v>140</v>
      </c>
      <c r="F40">
        <v>5.4</v>
      </c>
      <c r="J40" s="18">
        <v>47</v>
      </c>
      <c r="K40" s="18">
        <v>47.987725915923953</v>
      </c>
      <c r="L40" s="18">
        <v>-0.98772591592395287</v>
      </c>
      <c r="AB40">
        <v>8</v>
      </c>
      <c r="AC40">
        <v>8.8775313444102188</v>
      </c>
      <c r="AD40">
        <v>0.12246865558978115</v>
      </c>
    </row>
    <row r="41" spans="1:43" x14ac:dyDescent="0.2">
      <c r="A41">
        <v>43</v>
      </c>
      <c r="B41">
        <v>185</v>
      </c>
      <c r="C41">
        <v>230</v>
      </c>
      <c r="D41">
        <v>440</v>
      </c>
      <c r="E41">
        <v>130</v>
      </c>
      <c r="F41">
        <v>5.3</v>
      </c>
      <c r="J41" s="18">
        <v>10</v>
      </c>
      <c r="K41" s="18">
        <v>10.962021225257853</v>
      </c>
      <c r="L41" s="18">
        <v>-0.96202122525785327</v>
      </c>
      <c r="AB41">
        <v>9</v>
      </c>
      <c r="AC41">
        <v>10.731971877687958</v>
      </c>
      <c r="AD41">
        <v>-0.73197187768795757</v>
      </c>
    </row>
    <row r="42" spans="1:43" x14ac:dyDescent="0.2">
      <c r="A42">
        <v>44</v>
      </c>
      <c r="B42">
        <v>190</v>
      </c>
      <c r="C42">
        <v>220</v>
      </c>
      <c r="D42">
        <v>420</v>
      </c>
      <c r="E42">
        <v>120</v>
      </c>
      <c r="F42">
        <v>5.2</v>
      </c>
      <c r="J42" s="18">
        <v>29</v>
      </c>
      <c r="K42" s="18">
        <v>29.771816282899664</v>
      </c>
      <c r="L42" s="18">
        <v>-0.77181628289966397</v>
      </c>
      <c r="AB42">
        <v>10</v>
      </c>
      <c r="AC42">
        <v>12.203838626053457</v>
      </c>
      <c r="AD42">
        <v>-1.2038386260534573</v>
      </c>
    </row>
    <row r="43" spans="1:43" x14ac:dyDescent="0.2">
      <c r="A43">
        <v>45</v>
      </c>
      <c r="B43">
        <v>195</v>
      </c>
      <c r="C43">
        <v>210</v>
      </c>
      <c r="D43">
        <v>400</v>
      </c>
      <c r="E43">
        <v>110</v>
      </c>
      <c r="F43">
        <v>5.0999999999999996</v>
      </c>
      <c r="J43" s="18">
        <v>30</v>
      </c>
      <c r="K43" s="18">
        <v>30.727866737488696</v>
      </c>
      <c r="L43" s="18">
        <v>-0.72786673748869646</v>
      </c>
      <c r="N43" s="27" t="s">
        <v>57</v>
      </c>
      <c r="O43" s="18">
        <v>1.315426790775597</v>
      </c>
      <c r="AB43">
        <v>11</v>
      </c>
      <c r="AC43">
        <v>10.950966038447639</v>
      </c>
      <c r="AD43">
        <v>1.0490339615523609</v>
      </c>
    </row>
    <row r="44" spans="1:43" x14ac:dyDescent="0.2">
      <c r="A44">
        <v>46</v>
      </c>
      <c r="B44">
        <v>200</v>
      </c>
      <c r="C44">
        <v>50</v>
      </c>
      <c r="D44">
        <v>120</v>
      </c>
      <c r="E44">
        <v>50</v>
      </c>
      <c r="F44">
        <v>5</v>
      </c>
      <c r="J44" s="18">
        <v>6</v>
      </c>
      <c r="K44" s="18">
        <v>6.720111120924626</v>
      </c>
      <c r="L44" s="18">
        <v>-0.72011112092462604</v>
      </c>
      <c r="N44" s="27" t="s">
        <v>58</v>
      </c>
      <c r="O44" s="27">
        <v>-1.3154267909999999</v>
      </c>
      <c r="P44" s="18">
        <v>1.3154267909999999</v>
      </c>
      <c r="AB44">
        <v>12</v>
      </c>
      <c r="AC44">
        <v>12.614119679269272</v>
      </c>
      <c r="AD44">
        <v>0.38588032073072753</v>
      </c>
    </row>
    <row r="45" spans="1:43" x14ac:dyDescent="0.2">
      <c r="A45">
        <v>47</v>
      </c>
      <c r="B45">
        <v>205</v>
      </c>
      <c r="C45">
        <v>45</v>
      </c>
      <c r="D45">
        <v>110</v>
      </c>
      <c r="E45">
        <v>45</v>
      </c>
      <c r="F45">
        <v>4.9000000000000004</v>
      </c>
      <c r="J45" s="18">
        <v>31</v>
      </c>
      <c r="K45" s="18">
        <v>31.683917192077786</v>
      </c>
      <c r="L45" s="18">
        <v>-0.68391719207778578</v>
      </c>
      <c r="N45" s="27" t="s">
        <v>59</v>
      </c>
      <c r="O45" s="27">
        <f>O44*2</f>
        <v>-2.6308535819999999</v>
      </c>
      <c r="P45" s="27">
        <f>P44*2</f>
        <v>2.6308535819999999</v>
      </c>
      <c r="AB45">
        <v>13</v>
      </c>
      <c r="AC45">
        <v>14.277273320090906</v>
      </c>
      <c r="AD45">
        <v>-0.27727332009090588</v>
      </c>
    </row>
    <row r="46" spans="1:43" x14ac:dyDescent="0.2">
      <c r="A46">
        <v>48</v>
      </c>
      <c r="B46">
        <v>210</v>
      </c>
      <c r="C46">
        <v>40</v>
      </c>
      <c r="D46">
        <v>100</v>
      </c>
      <c r="E46">
        <v>40</v>
      </c>
      <c r="F46">
        <v>4.8</v>
      </c>
      <c r="J46" s="18">
        <v>32</v>
      </c>
      <c r="K46" s="18">
        <v>32.639967646666811</v>
      </c>
      <c r="L46" s="18">
        <v>-0.63996764666681116</v>
      </c>
      <c r="N46" s="18" t="s">
        <v>48</v>
      </c>
      <c r="R46" s="18" t="s">
        <v>49</v>
      </c>
      <c r="AB46">
        <v>14</v>
      </c>
      <c r="AC46">
        <v>13.215687624941218</v>
      </c>
      <c r="AD46">
        <v>1.7843123750587822</v>
      </c>
    </row>
    <row r="47" spans="1:43" x14ac:dyDescent="0.2">
      <c r="A47">
        <v>49</v>
      </c>
      <c r="B47">
        <v>215</v>
      </c>
      <c r="C47">
        <v>35</v>
      </c>
      <c r="D47">
        <v>90</v>
      </c>
      <c r="E47">
        <v>35</v>
      </c>
      <c r="F47">
        <v>4.7</v>
      </c>
      <c r="J47" s="18">
        <v>33</v>
      </c>
      <c r="K47" s="18">
        <v>33.596018101255879</v>
      </c>
      <c r="L47" s="18">
        <v>-0.59601810125587917</v>
      </c>
      <c r="N47" s="48" t="s">
        <v>50</v>
      </c>
      <c r="O47" s="49"/>
      <c r="P47" s="27">
        <v>50</v>
      </c>
      <c r="R47" s="48" t="s">
        <v>50</v>
      </c>
      <c r="S47" s="49"/>
      <c r="T47" s="27">
        <v>50</v>
      </c>
      <c r="AB47">
        <v>15</v>
      </c>
      <c r="AC47">
        <v>15.730585626254658</v>
      </c>
      <c r="AD47">
        <v>0.26941437374534161</v>
      </c>
    </row>
    <row r="48" spans="1:43" x14ac:dyDescent="0.2">
      <c r="A48">
        <v>50</v>
      </c>
      <c r="B48">
        <v>220</v>
      </c>
      <c r="C48">
        <v>30</v>
      </c>
      <c r="D48">
        <v>80</v>
      </c>
      <c r="E48">
        <v>30</v>
      </c>
      <c r="F48">
        <v>4.5999999999999996</v>
      </c>
      <c r="J48" s="18">
        <v>17</v>
      </c>
      <c r="K48" s="18">
        <v>17.592989928007761</v>
      </c>
      <c r="L48" s="18">
        <v>-0.59298992800776062</v>
      </c>
      <c r="N48" s="48" t="s">
        <v>51</v>
      </c>
      <c r="O48" s="49"/>
      <c r="P48" s="27">
        <v>38</v>
      </c>
      <c r="R48" s="48" t="s">
        <v>52</v>
      </c>
      <c r="S48" s="49"/>
      <c r="T48" s="27">
        <v>47</v>
      </c>
      <c r="AB48">
        <v>16</v>
      </c>
      <c r="AC48">
        <v>17.393739267076292</v>
      </c>
      <c r="AD48">
        <v>-0.39373926707629181</v>
      </c>
    </row>
    <row r="49" spans="10:30" x14ac:dyDescent="0.2">
      <c r="J49" s="18">
        <v>14</v>
      </c>
      <c r="K49" s="18">
        <v>14.586395687882341</v>
      </c>
      <c r="L49" s="18">
        <v>-0.58639568788234087</v>
      </c>
      <c r="N49" s="48" t="s">
        <v>53</v>
      </c>
      <c r="O49" s="49"/>
      <c r="P49" s="27">
        <f>P48/P47</f>
        <v>0.76</v>
      </c>
      <c r="R49" s="48" t="s">
        <v>54</v>
      </c>
      <c r="S49" s="49"/>
      <c r="T49" s="27">
        <f>T48/T47</f>
        <v>0.94</v>
      </c>
      <c r="AB49">
        <v>17</v>
      </c>
      <c r="AC49">
        <v>16.332153571926607</v>
      </c>
      <c r="AD49">
        <v>1.6678464280733927</v>
      </c>
    </row>
    <row r="50" spans="10:30" x14ac:dyDescent="0.2">
      <c r="J50" s="18">
        <v>34</v>
      </c>
      <c r="K50" s="18">
        <v>34.552068555844905</v>
      </c>
      <c r="L50" s="18">
        <v>-0.55206855584490455</v>
      </c>
      <c r="N50" s="50" t="s">
        <v>55</v>
      </c>
      <c r="O50" s="50"/>
      <c r="P50" s="28">
        <v>0.68</v>
      </c>
      <c r="R50" s="50" t="s">
        <v>55</v>
      </c>
      <c r="S50" s="50"/>
      <c r="T50" s="28">
        <v>0.95</v>
      </c>
      <c r="AB50">
        <v>18</v>
      </c>
      <c r="AC50">
        <v>17.995307212748241</v>
      </c>
      <c r="AD50">
        <v>1.0046927872517593</v>
      </c>
    </row>
    <row r="51" spans="10:30" x14ac:dyDescent="0.2">
      <c r="J51" s="18">
        <v>35</v>
      </c>
      <c r="K51" s="18">
        <v>35.508119010433965</v>
      </c>
      <c r="L51" s="18">
        <v>-0.50811901043396546</v>
      </c>
      <c r="N51" s="51" t="s">
        <v>56</v>
      </c>
      <c r="O51" s="51"/>
      <c r="P51" s="51"/>
      <c r="R51" s="52" t="s">
        <v>60</v>
      </c>
      <c r="S51" s="51"/>
      <c r="T51" s="51"/>
      <c r="AB51">
        <v>19</v>
      </c>
      <c r="AC51">
        <v>19.921391590562262</v>
      </c>
      <c r="AD51">
        <v>1.0786084094377379</v>
      </c>
    </row>
    <row r="52" spans="10:30" x14ac:dyDescent="0.2">
      <c r="J52" s="18">
        <v>36</v>
      </c>
      <c r="K52" s="18">
        <v>36.464169465023055</v>
      </c>
      <c r="L52" s="18">
        <v>-0.46416946502305478</v>
      </c>
      <c r="AB52">
        <v>20</v>
      </c>
      <c r="AC52">
        <v>19.610461650186252</v>
      </c>
      <c r="AD52">
        <v>2.3895383498137477</v>
      </c>
    </row>
    <row r="53" spans="10:30" x14ac:dyDescent="0.2">
      <c r="J53" s="18">
        <v>37</v>
      </c>
      <c r="K53" s="18">
        <v>37.420219919612087</v>
      </c>
      <c r="L53" s="18">
        <v>-0.42021991961208727</v>
      </c>
      <c r="AB53">
        <v>21</v>
      </c>
      <c r="AC53">
        <v>22.024271045781532</v>
      </c>
      <c r="AD53">
        <v>0.97572895421846795</v>
      </c>
    </row>
    <row r="54" spans="10:30" x14ac:dyDescent="0.2">
      <c r="J54" s="18">
        <v>38</v>
      </c>
      <c r="K54" s="18">
        <v>38.376270374201148</v>
      </c>
      <c r="L54" s="18">
        <v>-0.37627037420114817</v>
      </c>
      <c r="AB54">
        <v>22</v>
      </c>
      <c r="AC54">
        <v>21.904627997861681</v>
      </c>
      <c r="AD54">
        <v>2.0953720021383191</v>
      </c>
    </row>
    <row r="55" spans="10:30" x14ac:dyDescent="0.2">
      <c r="J55" s="18">
        <v>39</v>
      </c>
      <c r="K55" s="18">
        <v>39.332320828790188</v>
      </c>
      <c r="L55" s="18">
        <v>-0.33232082879018776</v>
      </c>
      <c r="AB55">
        <v>23</v>
      </c>
      <c r="AC55">
        <v>24.772655022905539</v>
      </c>
      <c r="AD55">
        <v>1.2273449770944609</v>
      </c>
    </row>
    <row r="56" spans="10:30" x14ac:dyDescent="0.2">
      <c r="J56" s="18">
        <v>40</v>
      </c>
      <c r="K56" s="18">
        <v>40.288371283379242</v>
      </c>
      <c r="L56" s="18">
        <v>-0.28837128337924156</v>
      </c>
      <c r="AB56">
        <v>24</v>
      </c>
      <c r="AC56">
        <v>25.734828465373386</v>
      </c>
      <c r="AD56">
        <v>1.2651715346266137</v>
      </c>
    </row>
    <row r="57" spans="10:30" x14ac:dyDescent="0.2">
      <c r="J57" s="18">
        <v>5</v>
      </c>
      <c r="K57" s="18">
        <v>5.2617928576138659</v>
      </c>
      <c r="L57" s="18">
        <v>-0.26179285761386595</v>
      </c>
      <c r="AB57">
        <v>25</v>
      </c>
      <c r="AC57">
        <v>29.039167458900256</v>
      </c>
      <c r="AD57">
        <v>-1.0391674589002555</v>
      </c>
    </row>
    <row r="58" spans="10:30" x14ac:dyDescent="0.2">
      <c r="J58" s="18">
        <v>2</v>
      </c>
      <c r="K58" s="18">
        <v>2.258427963544742</v>
      </c>
      <c r="L58" s="18">
        <v>-0.25842796354474196</v>
      </c>
      <c r="AB58">
        <v>26</v>
      </c>
      <c r="AC58">
        <v>29.61876711645586</v>
      </c>
      <c r="AD58">
        <v>-0.61876711645586013</v>
      </c>
    </row>
    <row r="59" spans="10:30" x14ac:dyDescent="0.2">
      <c r="J59" s="18">
        <v>41</v>
      </c>
      <c r="K59" s="18">
        <v>41.24442173796831</v>
      </c>
      <c r="L59" s="18">
        <v>-0.24442173796830957</v>
      </c>
      <c r="AB59">
        <v>27</v>
      </c>
      <c r="AC59">
        <v>30.580940558923736</v>
      </c>
      <c r="AD59">
        <v>-0.58094055892373575</v>
      </c>
    </row>
    <row r="60" spans="10:30" x14ac:dyDescent="0.2">
      <c r="J60" s="18">
        <v>42</v>
      </c>
      <c r="K60" s="18">
        <v>42.200472192557356</v>
      </c>
      <c r="L60" s="18">
        <v>-0.20047219255735627</v>
      </c>
      <c r="AB60">
        <v>28</v>
      </c>
      <c r="AC60">
        <v>31.543114001391608</v>
      </c>
      <c r="AD60">
        <v>-0.54311400139160781</v>
      </c>
    </row>
    <row r="61" spans="10:30" x14ac:dyDescent="0.2">
      <c r="J61" s="18">
        <v>43</v>
      </c>
      <c r="K61" s="18">
        <v>43.156522647146403</v>
      </c>
      <c r="L61" s="18">
        <v>-0.15652264714640296</v>
      </c>
      <c r="AB61">
        <v>29</v>
      </c>
      <c r="AC61">
        <v>32.50528744385948</v>
      </c>
      <c r="AD61">
        <v>-0.50528744385947988</v>
      </c>
    </row>
    <row r="62" spans="10:30" x14ac:dyDescent="0.2">
      <c r="J62" s="18">
        <v>44</v>
      </c>
      <c r="K62" s="18">
        <v>44.112573101735464</v>
      </c>
      <c r="L62" s="18">
        <v>-0.11257310173546387</v>
      </c>
      <c r="AB62">
        <v>30</v>
      </c>
      <c r="AC62">
        <v>33.467460886327331</v>
      </c>
      <c r="AD62">
        <v>-0.46746088632733063</v>
      </c>
    </row>
    <row r="63" spans="10:30" x14ac:dyDescent="0.2">
      <c r="J63" s="18">
        <v>45</v>
      </c>
      <c r="K63" s="18">
        <v>45.068623556324511</v>
      </c>
      <c r="L63" s="18">
        <v>-6.862355632451056E-2</v>
      </c>
      <c r="AB63">
        <v>31</v>
      </c>
      <c r="AC63">
        <v>34.429634328795167</v>
      </c>
      <c r="AD63">
        <v>-0.42963432879516716</v>
      </c>
    </row>
    <row r="64" spans="10:30" x14ac:dyDescent="0.2">
      <c r="J64" s="18">
        <v>9</v>
      </c>
      <c r="K64" s="18">
        <v>9.0208933164395084</v>
      </c>
      <c r="L64" s="18">
        <v>-2.0893316439508425E-2</v>
      </c>
      <c r="AB64">
        <v>32</v>
      </c>
      <c r="AC64">
        <v>35.391807771263046</v>
      </c>
      <c r="AD64">
        <v>-0.39180777126304633</v>
      </c>
    </row>
    <row r="65" spans="10:30" x14ac:dyDescent="0.2">
      <c r="J65" s="18">
        <v>48</v>
      </c>
      <c r="K65" s="18">
        <v>47.989595583576779</v>
      </c>
      <c r="L65" s="18">
        <v>1.0404416423220653E-2</v>
      </c>
      <c r="AB65">
        <v>33</v>
      </c>
      <c r="AC65">
        <v>36.353981213730904</v>
      </c>
      <c r="AD65">
        <v>-0.35398121373090419</v>
      </c>
    </row>
    <row r="66" spans="10:30" x14ac:dyDescent="0.2">
      <c r="J66" s="18">
        <v>16</v>
      </c>
      <c r="K66" s="18">
        <v>15.857707233092377</v>
      </c>
      <c r="L66" s="18">
        <v>0.14229276690762305</v>
      </c>
      <c r="AB66">
        <v>34</v>
      </c>
      <c r="AC66">
        <v>37.316154656198776</v>
      </c>
      <c r="AD66">
        <v>-0.31615465619877625</v>
      </c>
    </row>
    <row r="67" spans="10:30" x14ac:dyDescent="0.2">
      <c r="J67" s="18">
        <v>13</v>
      </c>
      <c r="K67" s="18">
        <v>12.851112992966929</v>
      </c>
      <c r="L67" s="18">
        <v>0.14888700703307123</v>
      </c>
      <c r="AB67">
        <v>35</v>
      </c>
      <c r="AC67">
        <v>38.278328098666613</v>
      </c>
      <c r="AD67">
        <v>-0.27832809866661279</v>
      </c>
    </row>
    <row r="68" spans="10:30" x14ac:dyDescent="0.2">
      <c r="J68" s="18">
        <v>3</v>
      </c>
      <c r="K68" s="18">
        <v>2.2911942984907032</v>
      </c>
      <c r="L68" s="18">
        <v>0.70880570150929678</v>
      </c>
      <c r="AB68">
        <v>36</v>
      </c>
      <c r="AC68">
        <v>39.240501541134492</v>
      </c>
      <c r="AD68">
        <v>-0.24050154113449196</v>
      </c>
    </row>
    <row r="69" spans="10:30" x14ac:dyDescent="0.2">
      <c r="J69" s="18">
        <v>19</v>
      </c>
      <c r="K69" s="18">
        <v>18.158489428607233</v>
      </c>
      <c r="L69" s="18">
        <v>0.8415105713927673</v>
      </c>
      <c r="AB69">
        <v>37</v>
      </c>
      <c r="AC69">
        <v>40.202674983602328</v>
      </c>
      <c r="AD69">
        <v>-0.2026749836023285</v>
      </c>
    </row>
    <row r="70" spans="10:30" x14ac:dyDescent="0.2">
      <c r="J70" s="18">
        <v>23</v>
      </c>
      <c r="K70" s="18">
        <v>22.152030790614766</v>
      </c>
      <c r="L70" s="18">
        <v>0.84796920938523357</v>
      </c>
      <c r="AB70">
        <v>38</v>
      </c>
      <c r="AC70">
        <v>41.164848426070201</v>
      </c>
      <c r="AD70">
        <v>-0.16484842607020056</v>
      </c>
    </row>
    <row r="71" spans="10:30" x14ac:dyDescent="0.2">
      <c r="J71" s="18">
        <v>12</v>
      </c>
      <c r="K71" s="18">
        <v>11.115830298051488</v>
      </c>
      <c r="L71" s="18">
        <v>0.88416970194851174</v>
      </c>
      <c r="AB71">
        <v>39</v>
      </c>
      <c r="AC71">
        <v>42.127021868538087</v>
      </c>
      <c r="AD71">
        <v>-0.12702186853808684</v>
      </c>
    </row>
    <row r="72" spans="10:30" x14ac:dyDescent="0.2">
      <c r="J72" s="18">
        <v>21</v>
      </c>
      <c r="K72" s="18">
        <v>20.089860143948716</v>
      </c>
      <c r="L72" s="18">
        <v>0.91013985605128411</v>
      </c>
      <c r="AB72">
        <v>40</v>
      </c>
      <c r="AC72">
        <v>43.089195311005909</v>
      </c>
      <c r="AD72">
        <v>-8.9195311005909161E-2</v>
      </c>
    </row>
    <row r="73" spans="10:30" x14ac:dyDescent="0.2">
      <c r="J73" s="18">
        <v>49</v>
      </c>
      <c r="K73" s="18">
        <v>47.991465251229648</v>
      </c>
      <c r="L73" s="18">
        <v>1.0085347487703515</v>
      </c>
      <c r="AB73">
        <v>41</v>
      </c>
      <c r="AC73">
        <v>44.051368753473788</v>
      </c>
      <c r="AD73">
        <v>-5.1368753473788331E-2</v>
      </c>
    </row>
    <row r="74" spans="10:30" x14ac:dyDescent="0.2">
      <c r="J74" s="18">
        <v>26</v>
      </c>
      <c r="K74" s="18">
        <v>24.82197988551269</v>
      </c>
      <c r="L74" s="18">
        <v>1.1780201144873104</v>
      </c>
      <c r="AB74">
        <v>42</v>
      </c>
      <c r="AC74">
        <v>45.013542195941639</v>
      </c>
      <c r="AD74">
        <v>-1.3542195941639079E-2</v>
      </c>
    </row>
    <row r="75" spans="10:30" x14ac:dyDescent="0.2">
      <c r="J75" s="18">
        <v>27</v>
      </c>
      <c r="K75" s="18">
        <v>25.778030340101754</v>
      </c>
      <c r="L75" s="18">
        <v>1.2219696598982459</v>
      </c>
      <c r="AB75">
        <v>43</v>
      </c>
      <c r="AC75">
        <v>47.933571007124641</v>
      </c>
      <c r="AD75">
        <v>-1.933571007124641</v>
      </c>
    </row>
    <row r="76" spans="10:30" x14ac:dyDescent="0.2">
      <c r="J76" s="18">
        <v>18</v>
      </c>
      <c r="K76" s="18">
        <v>16.423206733691792</v>
      </c>
      <c r="L76" s="18">
        <v>1.5767932663082078</v>
      </c>
      <c r="AB76">
        <v>44</v>
      </c>
      <c r="AC76">
        <v>47.953801802362705</v>
      </c>
      <c r="AD76">
        <v>-0.95380180236270462</v>
      </c>
    </row>
    <row r="77" spans="10:30" x14ac:dyDescent="0.2">
      <c r="J77" s="18">
        <v>15</v>
      </c>
      <c r="K77" s="18">
        <v>13.416612493566371</v>
      </c>
      <c r="L77" s="18">
        <v>1.5833875064336294</v>
      </c>
      <c r="AB77">
        <v>45</v>
      </c>
      <c r="AC77">
        <v>47.974032597600761</v>
      </c>
      <c r="AD77">
        <v>2.5967402399238892E-2</v>
      </c>
    </row>
    <row r="78" spans="10:30" x14ac:dyDescent="0.2">
      <c r="J78" s="18">
        <v>50</v>
      </c>
      <c r="K78" s="18">
        <v>47.993334918882461</v>
      </c>
      <c r="L78" s="18">
        <v>2.0066650811175393</v>
      </c>
      <c r="AB78">
        <v>46</v>
      </c>
      <c r="AC78">
        <v>47.994263392838818</v>
      </c>
      <c r="AD78">
        <v>1.0057366071611824</v>
      </c>
    </row>
    <row r="79" spans="10:30" ht="16" thickBot="1" x14ac:dyDescent="0.25">
      <c r="J79" s="18">
        <v>24</v>
      </c>
      <c r="K79" s="18">
        <v>21.936428383235</v>
      </c>
      <c r="L79" s="18">
        <v>2.0635716167649996</v>
      </c>
      <c r="AB79" s="1">
        <v>47</v>
      </c>
      <c r="AC79" s="1">
        <v>48.01449418807686</v>
      </c>
      <c r="AD79" s="1">
        <v>1.9855058119231401</v>
      </c>
    </row>
    <row r="80" spans="10:30" x14ac:dyDescent="0.2">
      <c r="J80" s="18">
        <v>22</v>
      </c>
      <c r="K80" s="18">
        <v>19.668412522666024</v>
      </c>
      <c r="L80" s="18">
        <v>2.3315874773339758</v>
      </c>
    </row>
    <row r="81" spans="10:13" x14ac:dyDescent="0.2">
      <c r="J81" s="19">
        <v>20</v>
      </c>
      <c r="K81" s="19">
        <v>16.988706234291232</v>
      </c>
      <c r="L81" s="19">
        <v>3.0112937657087677</v>
      </c>
      <c r="M81" s="19" t="s">
        <v>61</v>
      </c>
    </row>
    <row r="82" spans="10:13" ht="16" thickBot="1" x14ac:dyDescent="0.25">
      <c r="J82" s="25">
        <v>25</v>
      </c>
      <c r="K82" s="25">
        <v>21.720825975855234</v>
      </c>
      <c r="L82" s="25">
        <v>3.2791740241447656</v>
      </c>
      <c r="M82" s="19" t="s">
        <v>61</v>
      </c>
    </row>
  </sheetData>
  <autoFilter ref="J32:L32" xr:uid="{F82DBB67-9ED3-4CCF-8FFC-F38B6E2E496A}">
    <sortState xmlns:xlrd2="http://schemas.microsoft.com/office/spreadsheetml/2017/richdata2" ref="J33:L82">
      <sortCondition ref="L32:L82"/>
    </sortState>
  </autoFilter>
  <mergeCells count="14">
    <mergeCell ref="N51:P51"/>
    <mergeCell ref="R51:T51"/>
    <mergeCell ref="L9:N11"/>
    <mergeCell ref="P16:S18"/>
    <mergeCell ref="N47:O47"/>
    <mergeCell ref="R47:S47"/>
    <mergeCell ref="N48:O48"/>
    <mergeCell ref="R48:S48"/>
    <mergeCell ref="AD9:AF11"/>
    <mergeCell ref="AH16:AK18"/>
    <mergeCell ref="N49:O49"/>
    <mergeCell ref="R49:S49"/>
    <mergeCell ref="N50:O50"/>
    <mergeCell ref="R50:S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E6EA-E5BC-5242-A024-EB7D33498FA9}">
  <dimension ref="A1:BK82"/>
  <sheetViews>
    <sheetView topLeftCell="AQ1" workbookViewId="0">
      <selection activeCell="AZ27" sqref="AZ27:BK34"/>
    </sheetView>
  </sheetViews>
  <sheetFormatPr baseColWidth="10" defaultColWidth="8.83203125" defaultRowHeight="15" x14ac:dyDescent="0.2"/>
  <cols>
    <col min="2" max="2" width="26.33203125" bestFit="1" customWidth="1"/>
    <col min="3" max="3" width="15.5" bestFit="1" customWidth="1"/>
    <col min="4" max="4" width="16.5" bestFit="1" customWidth="1"/>
    <col min="5" max="5" width="20.6640625" bestFit="1" customWidth="1"/>
    <col min="6" max="6" width="21.6640625" bestFit="1" customWidth="1"/>
    <col min="10" max="10" width="23.1640625" style="18" bestFit="1" customWidth="1"/>
    <col min="11" max="11" width="12.6640625" style="18" bestFit="1" customWidth="1"/>
    <col min="12" max="12" width="13.1640625" style="18" bestFit="1" customWidth="1"/>
    <col min="13" max="13" width="12.6640625" style="18" bestFit="1" customWidth="1"/>
    <col min="14" max="14" width="12.1640625" style="18" bestFit="1" customWidth="1"/>
    <col min="15" max="18" width="12.6640625" style="18" bestFit="1" customWidth="1"/>
    <col min="19" max="25" width="8.83203125" style="18"/>
    <col min="28" max="28" width="23.1640625" style="33" bestFit="1" customWidth="1"/>
    <col min="29" max="29" width="12.6640625" style="33" bestFit="1" customWidth="1"/>
    <col min="30" max="30" width="13.1640625" style="33" bestFit="1" customWidth="1"/>
    <col min="31" max="31" width="12.6640625" style="33" bestFit="1" customWidth="1"/>
    <col min="32" max="32" width="12.1640625" style="33" bestFit="1" customWidth="1"/>
    <col min="33" max="36" width="12.6640625" style="33" bestFit="1" customWidth="1"/>
    <col min="37" max="43" width="8.83203125" style="33"/>
    <col min="48" max="48" width="23.1640625" bestFit="1" customWidth="1"/>
    <col min="49" max="49" width="12.6640625" bestFit="1" customWidth="1"/>
    <col min="50" max="50" width="13.1640625" bestFit="1" customWidth="1"/>
    <col min="51" max="51" width="12.6640625" bestFit="1" customWidth="1"/>
    <col min="52" max="52" width="12.1640625" bestFit="1" customWidth="1"/>
    <col min="53" max="56" width="12.6640625" bestFit="1" customWidth="1"/>
  </cols>
  <sheetData>
    <row r="1" spans="1:57" x14ac:dyDescent="0.2">
      <c r="A1" t="s">
        <v>5</v>
      </c>
      <c r="B1" t="s">
        <v>4</v>
      </c>
      <c r="C1" t="s">
        <v>3</v>
      </c>
      <c r="D1" t="s">
        <v>0</v>
      </c>
      <c r="E1" t="s">
        <v>9</v>
      </c>
      <c r="F1" t="s">
        <v>2</v>
      </c>
    </row>
    <row r="2" spans="1:57" x14ac:dyDescent="0.2">
      <c r="A2">
        <v>2</v>
      </c>
      <c r="B2">
        <v>7.5</v>
      </c>
      <c r="C2">
        <v>410</v>
      </c>
      <c r="D2">
        <v>52</v>
      </c>
      <c r="E2">
        <v>505</v>
      </c>
      <c r="F2">
        <v>1015</v>
      </c>
    </row>
    <row r="3" spans="1:57" x14ac:dyDescent="0.2">
      <c r="A3">
        <v>3</v>
      </c>
      <c r="B3">
        <v>7.5</v>
      </c>
      <c r="C3">
        <v>415</v>
      </c>
      <c r="D3">
        <v>54</v>
      </c>
      <c r="E3">
        <v>510</v>
      </c>
      <c r="F3">
        <v>1030</v>
      </c>
      <c r="J3" s="19" t="s">
        <v>38</v>
      </c>
      <c r="AB3" s="34" t="s">
        <v>62</v>
      </c>
      <c r="AV3" s="4" t="s">
        <v>68</v>
      </c>
    </row>
    <row r="4" spans="1:57" x14ac:dyDescent="0.2">
      <c r="A4">
        <v>4</v>
      </c>
      <c r="B4">
        <v>7.6</v>
      </c>
      <c r="C4">
        <v>420</v>
      </c>
      <c r="D4">
        <v>56</v>
      </c>
      <c r="E4">
        <v>515</v>
      </c>
      <c r="F4">
        <v>1045</v>
      </c>
    </row>
    <row r="5" spans="1:57" x14ac:dyDescent="0.2">
      <c r="A5">
        <v>5</v>
      </c>
      <c r="B5">
        <v>7.6</v>
      </c>
      <c r="C5">
        <v>425</v>
      </c>
      <c r="D5">
        <v>58</v>
      </c>
      <c r="E5">
        <v>520</v>
      </c>
      <c r="F5">
        <v>1060</v>
      </c>
      <c r="J5" s="18" t="s">
        <v>10</v>
      </c>
      <c r="AB5" s="33" t="s">
        <v>10</v>
      </c>
      <c r="AV5" t="s">
        <v>10</v>
      </c>
    </row>
    <row r="6" spans="1:57" ht="16" thickBot="1" x14ac:dyDescent="0.25">
      <c r="A6">
        <v>6</v>
      </c>
      <c r="B6">
        <v>7.8</v>
      </c>
      <c r="C6">
        <v>450</v>
      </c>
      <c r="D6">
        <v>60</v>
      </c>
      <c r="E6">
        <v>550</v>
      </c>
      <c r="F6">
        <v>1100</v>
      </c>
    </row>
    <row r="7" spans="1:57" x14ac:dyDescent="0.2">
      <c r="A7">
        <v>7</v>
      </c>
      <c r="B7">
        <v>7.8</v>
      </c>
      <c r="C7">
        <v>445</v>
      </c>
      <c r="D7">
        <v>62</v>
      </c>
      <c r="E7">
        <v>545</v>
      </c>
      <c r="F7">
        <v>1090</v>
      </c>
      <c r="J7" s="20" t="s">
        <v>11</v>
      </c>
      <c r="K7" s="20"/>
      <c r="AB7" s="35" t="s">
        <v>11</v>
      </c>
      <c r="AC7" s="35"/>
      <c r="AV7" s="3" t="s">
        <v>11</v>
      </c>
      <c r="AW7" s="3"/>
    </row>
    <row r="8" spans="1:57" x14ac:dyDescent="0.2">
      <c r="A8">
        <v>8</v>
      </c>
      <c r="B8">
        <v>7.8</v>
      </c>
      <c r="C8">
        <v>440</v>
      </c>
      <c r="D8">
        <v>64</v>
      </c>
      <c r="E8">
        <v>540</v>
      </c>
      <c r="F8">
        <v>1080</v>
      </c>
      <c r="J8" s="18" t="s">
        <v>12</v>
      </c>
      <c r="K8" s="18">
        <v>0.99633733584332473</v>
      </c>
      <c r="AB8" s="33" t="s">
        <v>12</v>
      </c>
      <c r="AC8" s="33">
        <v>0.99755025066015901</v>
      </c>
      <c r="AV8" t="s">
        <v>12</v>
      </c>
      <c r="AW8">
        <v>0.99061928330263704</v>
      </c>
    </row>
    <row r="9" spans="1:57" x14ac:dyDescent="0.2">
      <c r="A9">
        <v>9</v>
      </c>
      <c r="B9">
        <v>7.7</v>
      </c>
      <c r="C9">
        <v>435</v>
      </c>
      <c r="D9">
        <v>66</v>
      </c>
      <c r="E9">
        <v>535</v>
      </c>
      <c r="F9">
        <v>1070</v>
      </c>
      <c r="J9" s="18" t="s">
        <v>13</v>
      </c>
      <c r="K9" s="19">
        <v>0.99268808679537401</v>
      </c>
      <c r="L9" s="53" t="s">
        <v>63</v>
      </c>
      <c r="M9" s="53"/>
      <c r="N9" s="53"/>
      <c r="AB9" s="33" t="s">
        <v>13</v>
      </c>
      <c r="AC9" s="34">
        <v>0.99510650259214617</v>
      </c>
      <c r="AD9" s="54" t="s">
        <v>64</v>
      </c>
      <c r="AE9" s="54"/>
      <c r="AF9" s="54"/>
      <c r="AV9" t="s">
        <v>13</v>
      </c>
      <c r="AW9" s="4">
        <v>0.98132656445103017</v>
      </c>
      <c r="AX9" s="47" t="s">
        <v>69</v>
      </c>
      <c r="AY9" s="47"/>
      <c r="AZ9" s="47"/>
    </row>
    <row r="10" spans="1:57" x14ac:dyDescent="0.2">
      <c r="A10">
        <v>10</v>
      </c>
      <c r="B10">
        <v>7.7</v>
      </c>
      <c r="C10">
        <v>430</v>
      </c>
      <c r="D10">
        <v>68</v>
      </c>
      <c r="E10">
        <v>530</v>
      </c>
      <c r="F10">
        <v>1065</v>
      </c>
      <c r="J10" s="18" t="s">
        <v>14</v>
      </c>
      <c r="K10" s="18">
        <v>0.99185718756757557</v>
      </c>
      <c r="L10" s="53"/>
      <c r="M10" s="53"/>
      <c r="N10" s="53"/>
      <c r="AB10" s="33" t="s">
        <v>14</v>
      </c>
      <c r="AC10" s="33">
        <v>0.99450973461557868</v>
      </c>
      <c r="AD10" s="54"/>
      <c r="AE10" s="54"/>
      <c r="AF10" s="54"/>
      <c r="AV10" t="s">
        <v>14</v>
      </c>
      <c r="AW10">
        <v>0.98002376662203228</v>
      </c>
      <c r="AX10" s="47"/>
      <c r="AY10" s="47"/>
      <c r="AZ10" s="47"/>
    </row>
    <row r="11" spans="1:57" x14ac:dyDescent="0.2">
      <c r="A11">
        <v>11</v>
      </c>
      <c r="B11">
        <v>7.7</v>
      </c>
      <c r="C11">
        <v>425</v>
      </c>
      <c r="D11">
        <v>70</v>
      </c>
      <c r="E11">
        <v>525</v>
      </c>
      <c r="F11">
        <v>1050</v>
      </c>
      <c r="J11" s="18" t="s">
        <v>15</v>
      </c>
      <c r="K11" s="18">
        <v>1.315426790775597</v>
      </c>
      <c r="L11" s="53"/>
      <c r="M11" s="53"/>
      <c r="N11" s="53"/>
      <c r="AB11" s="33" t="s">
        <v>15</v>
      </c>
      <c r="AC11" s="33">
        <v>1.0794094304637454</v>
      </c>
      <c r="AD11" s="54"/>
      <c r="AE11" s="54"/>
      <c r="AF11" s="54"/>
      <c r="AV11" t="s">
        <v>15</v>
      </c>
      <c r="AW11">
        <v>2.0589525628720371</v>
      </c>
      <c r="AX11" s="47"/>
      <c r="AY11" s="47"/>
      <c r="AZ11" s="47"/>
    </row>
    <row r="12" spans="1:57" ht="16" thickBot="1" x14ac:dyDescent="0.25">
      <c r="A12">
        <v>12</v>
      </c>
      <c r="B12">
        <v>7.6</v>
      </c>
      <c r="C12">
        <v>420</v>
      </c>
      <c r="D12">
        <v>72</v>
      </c>
      <c r="E12">
        <v>520</v>
      </c>
      <c r="F12">
        <v>1035</v>
      </c>
      <c r="J12" s="21" t="s">
        <v>16</v>
      </c>
      <c r="K12" s="21">
        <v>50</v>
      </c>
      <c r="AB12" s="36" t="s">
        <v>16</v>
      </c>
      <c r="AC12" s="36">
        <v>47</v>
      </c>
      <c r="AV12" s="1" t="s">
        <v>16</v>
      </c>
      <c r="AW12" s="1">
        <v>47</v>
      </c>
    </row>
    <row r="13" spans="1:57" x14ac:dyDescent="0.2">
      <c r="A13">
        <v>13</v>
      </c>
      <c r="B13">
        <v>7.6</v>
      </c>
      <c r="C13">
        <v>415</v>
      </c>
      <c r="D13">
        <v>74</v>
      </c>
      <c r="E13">
        <v>515</v>
      </c>
      <c r="F13">
        <v>1025</v>
      </c>
    </row>
    <row r="14" spans="1:57" ht="16" thickBot="1" x14ac:dyDescent="0.25">
      <c r="A14">
        <v>14</v>
      </c>
      <c r="B14">
        <v>7.6</v>
      </c>
      <c r="C14">
        <v>410</v>
      </c>
      <c r="D14">
        <v>76</v>
      </c>
      <c r="E14">
        <v>510</v>
      </c>
      <c r="F14">
        <v>1015</v>
      </c>
      <c r="J14" s="18" t="s">
        <v>17</v>
      </c>
      <c r="AB14" s="33" t="s">
        <v>17</v>
      </c>
      <c r="AV14" t="s">
        <v>17</v>
      </c>
    </row>
    <row r="15" spans="1:57" x14ac:dyDescent="0.2">
      <c r="A15">
        <v>15</v>
      </c>
      <c r="B15">
        <v>7.5</v>
      </c>
      <c r="C15">
        <v>405</v>
      </c>
      <c r="D15">
        <v>78</v>
      </c>
      <c r="E15">
        <v>505</v>
      </c>
      <c r="F15">
        <v>1005</v>
      </c>
      <c r="J15" s="22"/>
      <c r="K15" s="22" t="s">
        <v>22</v>
      </c>
      <c r="L15" s="22" t="s">
        <v>23</v>
      </c>
      <c r="M15" s="22" t="s">
        <v>24</v>
      </c>
      <c r="N15" s="22" t="s">
        <v>25</v>
      </c>
      <c r="O15" s="22" t="s">
        <v>26</v>
      </c>
      <c r="AB15" s="37"/>
      <c r="AC15" s="37" t="s">
        <v>22</v>
      </c>
      <c r="AD15" s="37" t="s">
        <v>23</v>
      </c>
      <c r="AE15" s="37" t="s">
        <v>24</v>
      </c>
      <c r="AF15" s="37" t="s">
        <v>25</v>
      </c>
      <c r="AG15" s="37" t="s">
        <v>26</v>
      </c>
      <c r="AV15" s="2"/>
      <c r="AW15" s="2" t="s">
        <v>22</v>
      </c>
      <c r="AX15" s="2" t="s">
        <v>23</v>
      </c>
      <c r="AY15" s="2" t="s">
        <v>24</v>
      </c>
      <c r="AZ15" s="2" t="s">
        <v>25</v>
      </c>
      <c r="BA15" s="2" t="s">
        <v>26</v>
      </c>
    </row>
    <row r="16" spans="1:57" x14ac:dyDescent="0.2">
      <c r="A16">
        <v>16</v>
      </c>
      <c r="B16">
        <v>7.4</v>
      </c>
      <c r="C16">
        <v>380</v>
      </c>
      <c r="D16">
        <v>80</v>
      </c>
      <c r="E16">
        <v>480</v>
      </c>
      <c r="F16">
        <v>950</v>
      </c>
      <c r="J16" s="18" t="s">
        <v>18</v>
      </c>
      <c r="K16" s="18">
        <v>5</v>
      </c>
      <c r="L16" s="18">
        <v>10336.364703756832</v>
      </c>
      <c r="M16" s="18">
        <v>2067.2729407513661</v>
      </c>
      <c r="N16" s="18">
        <v>1194.7153801377924</v>
      </c>
      <c r="O16" s="23">
        <v>8.5122799272523476E-46</v>
      </c>
      <c r="P16" s="53" t="s">
        <v>39</v>
      </c>
      <c r="Q16" s="53"/>
      <c r="R16" s="53"/>
      <c r="S16" s="53"/>
      <c r="AB16" s="33" t="s">
        <v>18</v>
      </c>
      <c r="AC16" s="33">
        <v>5</v>
      </c>
      <c r="AD16" s="33">
        <v>9714.1873333469739</v>
      </c>
      <c r="AE16" s="33">
        <v>1942.8374666693949</v>
      </c>
      <c r="AF16" s="33">
        <v>1667.4931324494837</v>
      </c>
      <c r="AG16" s="38">
        <v>3.2857252192259779E-46</v>
      </c>
      <c r="AH16" s="54" t="s">
        <v>39</v>
      </c>
      <c r="AI16" s="54"/>
      <c r="AJ16" s="54"/>
      <c r="AK16" s="54"/>
      <c r="AV16" t="s">
        <v>18</v>
      </c>
      <c r="AW16">
        <v>3</v>
      </c>
      <c r="AX16">
        <v>9579.6681635937457</v>
      </c>
      <c r="AY16">
        <v>3193.2227211979152</v>
      </c>
      <c r="AZ16">
        <v>753.24547109957905</v>
      </c>
      <c r="BA16" s="5">
        <v>3.5772143320169746E-37</v>
      </c>
      <c r="BB16" s="47" t="s">
        <v>39</v>
      </c>
      <c r="BC16" s="47"/>
      <c r="BD16" s="47"/>
      <c r="BE16" s="47"/>
    </row>
    <row r="17" spans="1:63" x14ac:dyDescent="0.2">
      <c r="A17">
        <v>17</v>
      </c>
      <c r="B17">
        <v>7.4</v>
      </c>
      <c r="C17">
        <v>375</v>
      </c>
      <c r="D17">
        <v>82</v>
      </c>
      <c r="E17">
        <v>475</v>
      </c>
      <c r="F17">
        <v>940</v>
      </c>
      <c r="J17" s="18" t="s">
        <v>19</v>
      </c>
      <c r="K17" s="18">
        <v>44</v>
      </c>
      <c r="L17" s="18">
        <v>76.135296243168185</v>
      </c>
      <c r="M17" s="18">
        <v>1.730347641890186</v>
      </c>
      <c r="P17" s="53"/>
      <c r="Q17" s="53"/>
      <c r="R17" s="53"/>
      <c r="S17" s="53"/>
      <c r="AB17" s="33" t="s">
        <v>19</v>
      </c>
      <c r="AC17" s="33">
        <v>41</v>
      </c>
      <c r="AD17" s="33">
        <v>47.770113461536766</v>
      </c>
      <c r="AE17" s="33">
        <v>1.1651247185740674</v>
      </c>
      <c r="AH17" s="54"/>
      <c r="AI17" s="54"/>
      <c r="AJ17" s="54"/>
      <c r="AK17" s="54"/>
      <c r="AV17" t="s">
        <v>19</v>
      </c>
      <c r="AW17">
        <v>43</v>
      </c>
      <c r="AX17">
        <v>182.28928321476513</v>
      </c>
      <c r="AY17">
        <v>4.2392856561573291</v>
      </c>
      <c r="BB17" s="47"/>
      <c r="BC17" s="47"/>
      <c r="BD17" s="47"/>
      <c r="BE17" s="47"/>
    </row>
    <row r="18" spans="1:63" ht="16" thickBot="1" x14ac:dyDescent="0.25">
      <c r="A18">
        <v>18</v>
      </c>
      <c r="B18">
        <v>7.3</v>
      </c>
      <c r="C18">
        <v>370</v>
      </c>
      <c r="D18">
        <v>84</v>
      </c>
      <c r="E18">
        <v>470</v>
      </c>
      <c r="F18">
        <v>930</v>
      </c>
      <c r="J18" s="21" t="s">
        <v>20</v>
      </c>
      <c r="K18" s="21">
        <v>49</v>
      </c>
      <c r="L18" s="21">
        <v>10412.5</v>
      </c>
      <c r="M18" s="21"/>
      <c r="N18" s="21"/>
      <c r="O18" s="21"/>
      <c r="P18" s="53"/>
      <c r="Q18" s="53"/>
      <c r="R18" s="53"/>
      <c r="S18" s="53"/>
      <c r="AB18" s="36" t="s">
        <v>20</v>
      </c>
      <c r="AC18" s="36">
        <v>46</v>
      </c>
      <c r="AD18" s="36">
        <v>9761.9574468085102</v>
      </c>
      <c r="AE18" s="36"/>
      <c r="AF18" s="36"/>
      <c r="AG18" s="36"/>
      <c r="AH18" s="54"/>
      <c r="AI18" s="54"/>
      <c r="AJ18" s="54"/>
      <c r="AK18" s="54"/>
      <c r="AV18" s="1" t="s">
        <v>20</v>
      </c>
      <c r="AW18" s="1">
        <v>46</v>
      </c>
      <c r="AX18" s="1">
        <v>9761.9574468085102</v>
      </c>
      <c r="AY18" s="1"/>
      <c r="AZ18" s="1"/>
      <c r="BA18" s="1"/>
      <c r="BB18" s="47"/>
      <c r="BC18" s="47"/>
      <c r="BD18" s="47"/>
      <c r="BE18" s="47"/>
    </row>
    <row r="19" spans="1:63" ht="16" thickBot="1" x14ac:dyDescent="0.25">
      <c r="A19">
        <v>19</v>
      </c>
      <c r="B19">
        <v>7.3</v>
      </c>
      <c r="C19">
        <v>365</v>
      </c>
      <c r="D19">
        <v>86</v>
      </c>
      <c r="E19">
        <v>465</v>
      </c>
      <c r="F19">
        <v>920</v>
      </c>
    </row>
    <row r="20" spans="1:63" x14ac:dyDescent="0.2">
      <c r="A20">
        <v>21</v>
      </c>
      <c r="B20">
        <v>7.2</v>
      </c>
      <c r="C20">
        <v>350</v>
      </c>
      <c r="D20">
        <v>90</v>
      </c>
      <c r="E20">
        <v>450</v>
      </c>
      <c r="F20">
        <v>900</v>
      </c>
      <c r="J20" s="22"/>
      <c r="K20" s="22" t="s">
        <v>27</v>
      </c>
      <c r="L20" s="22" t="s">
        <v>15</v>
      </c>
      <c r="M20" s="22" t="s">
        <v>28</v>
      </c>
      <c r="N20" s="22" t="s">
        <v>29</v>
      </c>
      <c r="O20" s="22" t="s">
        <v>30</v>
      </c>
      <c r="P20" s="22" t="s">
        <v>31</v>
      </c>
      <c r="Q20" s="22" t="s">
        <v>32</v>
      </c>
      <c r="R20" s="22" t="s">
        <v>33</v>
      </c>
      <c r="AB20" s="37"/>
      <c r="AC20" s="37" t="s">
        <v>27</v>
      </c>
      <c r="AD20" s="37" t="s">
        <v>15</v>
      </c>
      <c r="AE20" s="37" t="s">
        <v>28</v>
      </c>
      <c r="AF20" s="37" t="s">
        <v>29</v>
      </c>
      <c r="AG20" s="37" t="s">
        <v>30</v>
      </c>
      <c r="AH20" s="37" t="s">
        <v>31</v>
      </c>
      <c r="AI20" s="37" t="s">
        <v>32</v>
      </c>
      <c r="AJ20" s="37" t="s">
        <v>33</v>
      </c>
      <c r="AV20" s="2"/>
      <c r="AW20" s="2" t="s">
        <v>27</v>
      </c>
      <c r="AX20" s="2" t="s">
        <v>15</v>
      </c>
      <c r="AY20" s="2" t="s">
        <v>28</v>
      </c>
      <c r="AZ20" s="2" t="s">
        <v>29</v>
      </c>
      <c r="BA20" s="2" t="s">
        <v>30</v>
      </c>
      <c r="BB20" s="2" t="s">
        <v>31</v>
      </c>
      <c r="BC20" s="2" t="s">
        <v>32</v>
      </c>
      <c r="BD20" s="2" t="s">
        <v>33</v>
      </c>
    </row>
    <row r="21" spans="1:63" x14ac:dyDescent="0.2">
      <c r="A21">
        <v>22</v>
      </c>
      <c r="B21">
        <v>7.1</v>
      </c>
      <c r="C21">
        <v>340</v>
      </c>
      <c r="D21">
        <v>92</v>
      </c>
      <c r="E21">
        <v>440</v>
      </c>
      <c r="F21">
        <v>875</v>
      </c>
      <c r="J21" s="18" t="s">
        <v>21</v>
      </c>
      <c r="K21" s="18">
        <v>-166.65920199747092</v>
      </c>
      <c r="L21" s="18">
        <v>19.012561700545266</v>
      </c>
      <c r="M21" s="18">
        <v>-8.765741546163726</v>
      </c>
      <c r="N21" s="18">
        <v>3.2981358556899484E-11</v>
      </c>
      <c r="O21" s="18">
        <v>-204.97650235586124</v>
      </c>
      <c r="P21" s="18">
        <v>-128.34190163908059</v>
      </c>
      <c r="Q21" s="18">
        <v>-204.97650235586124</v>
      </c>
      <c r="R21" s="18">
        <v>-128.34190163908059</v>
      </c>
      <c r="AB21" s="33" t="s">
        <v>21</v>
      </c>
      <c r="AC21" s="33">
        <v>-151.77021624814893</v>
      </c>
      <c r="AD21" s="33">
        <v>18.450226233476666</v>
      </c>
      <c r="AE21" s="33">
        <v>-8.2259271147999424</v>
      </c>
      <c r="AF21" s="33">
        <v>3.2508223410131294E-10</v>
      </c>
      <c r="AG21" s="33">
        <v>-189.03120404056733</v>
      </c>
      <c r="AH21" s="33">
        <v>-114.50922845573051</v>
      </c>
      <c r="AI21" s="33">
        <v>-189.03120404056733</v>
      </c>
      <c r="AJ21" s="33">
        <v>-114.50922845573051</v>
      </c>
      <c r="AV21" t="s">
        <v>21</v>
      </c>
      <c r="AW21">
        <v>-141.85355027044093</v>
      </c>
      <c r="AX21">
        <v>26.454381417183903</v>
      </c>
      <c r="AY21">
        <v>-5.3621949435679301</v>
      </c>
      <c r="AZ21">
        <v>3.0677170796823135E-6</v>
      </c>
      <c r="BA21">
        <v>-195.20389490987324</v>
      </c>
      <c r="BB21">
        <v>-88.503205631008626</v>
      </c>
      <c r="BC21">
        <v>-195.20389490987324</v>
      </c>
      <c r="BD21">
        <v>-88.503205631008626</v>
      </c>
    </row>
    <row r="22" spans="1:63" x14ac:dyDescent="0.2">
      <c r="A22">
        <v>23</v>
      </c>
      <c r="B22">
        <v>7.1</v>
      </c>
      <c r="C22">
        <v>330</v>
      </c>
      <c r="D22">
        <v>94</v>
      </c>
      <c r="E22">
        <v>430</v>
      </c>
      <c r="F22">
        <v>850</v>
      </c>
      <c r="J22" s="18" t="s">
        <v>0</v>
      </c>
      <c r="K22" s="19">
        <v>0.39055095398960765</v>
      </c>
      <c r="L22" s="18">
        <v>3.4999840032428231E-2</v>
      </c>
      <c r="M22" s="18">
        <v>11.158649686048633</v>
      </c>
      <c r="N22" s="24">
        <v>2.0420268034525131E-14</v>
      </c>
      <c r="O22" s="18">
        <v>0.32001341127753297</v>
      </c>
      <c r="P22" s="18">
        <v>0.46108849670168234</v>
      </c>
      <c r="Q22" s="18">
        <v>0.32001341127753297</v>
      </c>
      <c r="R22" s="18">
        <v>0.46108849670168234</v>
      </c>
      <c r="AB22" s="33" t="s">
        <v>0</v>
      </c>
      <c r="AC22" s="34">
        <v>0.36060549679590981</v>
      </c>
      <c r="AD22" s="33">
        <v>3.5622698263042332E-2</v>
      </c>
      <c r="AE22" s="33">
        <v>10.122913602253119</v>
      </c>
      <c r="AF22" s="38">
        <v>1.0239569486128523E-12</v>
      </c>
      <c r="AG22" s="33">
        <v>0.28866399817602495</v>
      </c>
      <c r="AH22" s="33">
        <v>0.43254699541579467</v>
      </c>
      <c r="AI22" s="33">
        <v>0.28866399817602495</v>
      </c>
      <c r="AJ22" s="33">
        <v>0.43254699541579467</v>
      </c>
      <c r="AV22" s="10" t="s">
        <v>4</v>
      </c>
      <c r="AW22" s="9">
        <v>25.189393138325837</v>
      </c>
      <c r="AX22">
        <v>3.7689639499249625</v>
      </c>
      <c r="AY22">
        <v>6.6833733283194023</v>
      </c>
      <c r="AZ22" s="29">
        <v>3.7050069244771508E-8</v>
      </c>
      <c r="BA22">
        <v>17.588552941341273</v>
      </c>
      <c r="BB22">
        <v>32.790233335310397</v>
      </c>
      <c r="BC22">
        <v>17.588552941341273</v>
      </c>
      <c r="BD22">
        <v>32.790233335310397</v>
      </c>
    </row>
    <row r="23" spans="1:63" x14ac:dyDescent="0.2">
      <c r="A23">
        <v>24</v>
      </c>
      <c r="B23">
        <v>7</v>
      </c>
      <c r="C23">
        <v>320</v>
      </c>
      <c r="D23">
        <v>96</v>
      </c>
      <c r="E23">
        <v>420</v>
      </c>
      <c r="F23">
        <v>830</v>
      </c>
      <c r="J23" s="18" t="s">
        <v>9</v>
      </c>
      <c r="K23" s="19">
        <v>9.9357878711164756E-3</v>
      </c>
      <c r="L23" s="18">
        <v>6.5934977753945481E-2</v>
      </c>
      <c r="M23" s="18">
        <v>0.15069069876984872</v>
      </c>
      <c r="N23" s="19">
        <v>0.88090843417911824</v>
      </c>
      <c r="O23" s="18">
        <v>-0.12294742831585623</v>
      </c>
      <c r="P23" s="18">
        <v>0.14281900405808917</v>
      </c>
      <c r="Q23" s="18">
        <v>-0.12294742831585623</v>
      </c>
      <c r="R23" s="18">
        <v>0.14281900405808917</v>
      </c>
      <c r="AB23" s="33" t="s">
        <v>9</v>
      </c>
      <c r="AC23" s="34">
        <v>1.340390544986622E-2</v>
      </c>
      <c r="AD23" s="33">
        <v>5.762366803810863E-2</v>
      </c>
      <c r="AE23" s="33">
        <v>0.23261111113235153</v>
      </c>
      <c r="AF23" s="34">
        <v>0.81722069309464285</v>
      </c>
      <c r="AG23" s="33">
        <v>-0.10296945302020742</v>
      </c>
      <c r="AH23" s="33">
        <v>0.12977726391993988</v>
      </c>
      <c r="AI23" s="33">
        <v>-0.10296945302020742</v>
      </c>
      <c r="AJ23" s="33">
        <v>0.12977726391993988</v>
      </c>
      <c r="AV23" s="10" t="s">
        <v>3</v>
      </c>
      <c r="AW23" s="9">
        <v>-0.15373048976577833</v>
      </c>
      <c r="AX23">
        <v>2.3618988995019082E-2</v>
      </c>
      <c r="AY23">
        <v>-6.5087667299475847</v>
      </c>
      <c r="AZ23" s="29">
        <v>6.6475434064033736E-8</v>
      </c>
      <c r="BA23">
        <v>-0.20136272062568114</v>
      </c>
      <c r="BB23">
        <v>-0.1060982589058755</v>
      </c>
      <c r="BC23">
        <v>-0.20136272062568114</v>
      </c>
      <c r="BD23">
        <v>-0.1060982589058755</v>
      </c>
    </row>
    <row r="24" spans="1:63" ht="16" thickBot="1" x14ac:dyDescent="0.25">
      <c r="A24">
        <v>26</v>
      </c>
      <c r="B24">
        <v>6.9</v>
      </c>
      <c r="C24">
        <v>300</v>
      </c>
      <c r="D24">
        <v>100</v>
      </c>
      <c r="E24">
        <v>400</v>
      </c>
      <c r="F24">
        <v>800</v>
      </c>
      <c r="J24" s="18" t="s">
        <v>2</v>
      </c>
      <c r="K24" s="19">
        <v>4.1169042780581151E-2</v>
      </c>
      <c r="L24" s="18">
        <v>4.4032725769589651E-2</v>
      </c>
      <c r="M24" s="18">
        <v>0.93496466687087887</v>
      </c>
      <c r="N24" s="19">
        <v>0.35490965480674352</v>
      </c>
      <c r="O24" s="18">
        <v>-4.7573084949824207E-2</v>
      </c>
      <c r="P24" s="18">
        <v>0.1299111705109865</v>
      </c>
      <c r="Q24" s="18">
        <v>-4.7573084949824207E-2</v>
      </c>
      <c r="R24" s="18">
        <v>0.1299111705109865</v>
      </c>
      <c r="AB24" s="33" t="s">
        <v>2</v>
      </c>
      <c r="AC24" s="34">
        <v>3.8257378491227019E-2</v>
      </c>
      <c r="AD24" s="33">
        <v>3.8470533776456088E-2</v>
      </c>
      <c r="AE24" s="33">
        <v>0.99445925844263905</v>
      </c>
      <c r="AF24" s="34">
        <v>0.3258324654213105</v>
      </c>
      <c r="AG24" s="33">
        <v>-3.9435440625074869E-2</v>
      </c>
      <c r="AH24" s="33">
        <v>0.11595019760752891</v>
      </c>
      <c r="AI24" s="33">
        <v>-3.9435440625074869E-2</v>
      </c>
      <c r="AJ24" s="33">
        <v>0.11595019760752891</v>
      </c>
      <c r="AV24" s="13" t="s">
        <v>0</v>
      </c>
      <c r="AW24" s="12">
        <v>0.37540201296269976</v>
      </c>
      <c r="AX24" s="1">
        <v>5.5803572408759196E-2</v>
      </c>
      <c r="AY24" s="1">
        <v>6.7272039541284787</v>
      </c>
      <c r="AZ24" s="30">
        <v>3.1997430146589299E-8</v>
      </c>
      <c r="BA24" s="1">
        <v>0.26286338379690999</v>
      </c>
      <c r="BB24" s="1">
        <v>0.48794064212848953</v>
      </c>
      <c r="BC24" s="1">
        <v>0.26286338379690999</v>
      </c>
      <c r="BD24" s="1">
        <v>0.48794064212848953</v>
      </c>
    </row>
    <row r="25" spans="1:63" x14ac:dyDescent="0.2">
      <c r="A25">
        <v>27</v>
      </c>
      <c r="B25">
        <v>6.8</v>
      </c>
      <c r="C25">
        <v>290</v>
      </c>
      <c r="D25">
        <v>105</v>
      </c>
      <c r="E25">
        <v>390</v>
      </c>
      <c r="F25">
        <v>780</v>
      </c>
      <c r="J25" s="18" t="s">
        <v>3</v>
      </c>
      <c r="K25" s="19">
        <v>-0.28311003081952246</v>
      </c>
      <c r="L25" s="18">
        <v>3.6326304175540863E-2</v>
      </c>
      <c r="M25" s="18">
        <v>-7.7935269564291492</v>
      </c>
      <c r="N25" s="24">
        <v>7.9989783448386574E-10</v>
      </c>
      <c r="O25" s="18">
        <v>-0.35632088635428866</v>
      </c>
      <c r="P25" s="18">
        <v>-0.20989917528475627</v>
      </c>
      <c r="Q25" s="18">
        <v>-0.35632088635428866</v>
      </c>
      <c r="R25" s="18">
        <v>-0.20989917528475627</v>
      </c>
      <c r="AB25" s="33" t="s">
        <v>3</v>
      </c>
      <c r="AC25" s="34">
        <v>-0.27830719187828179</v>
      </c>
      <c r="AD25" s="33">
        <v>3.0992341920849518E-2</v>
      </c>
      <c r="AE25" s="33">
        <v>-8.9798696913270639</v>
      </c>
      <c r="AF25" s="38">
        <v>3.128318806176418E-11</v>
      </c>
      <c r="AG25" s="33">
        <v>-0.3408974961573652</v>
      </c>
      <c r="AH25" s="33">
        <v>-0.21571688759919838</v>
      </c>
      <c r="AI25" s="33">
        <v>-0.3408974961573652</v>
      </c>
      <c r="AJ25" s="33">
        <v>-0.21571688759919838</v>
      </c>
    </row>
    <row r="26" spans="1:63" ht="16" thickBot="1" x14ac:dyDescent="0.25">
      <c r="A26">
        <v>28</v>
      </c>
      <c r="B26">
        <v>6.8</v>
      </c>
      <c r="C26">
        <v>280</v>
      </c>
      <c r="D26">
        <v>110</v>
      </c>
      <c r="E26">
        <v>380</v>
      </c>
      <c r="F26">
        <v>750</v>
      </c>
      <c r="J26" s="21" t="s">
        <v>4</v>
      </c>
      <c r="K26" s="25">
        <v>29.050658892314214</v>
      </c>
      <c r="L26" s="21">
        <v>2.7564678539459542</v>
      </c>
      <c r="M26" s="21">
        <v>10.539088584228347</v>
      </c>
      <c r="N26" s="26">
        <v>1.290460248648555E-13</v>
      </c>
      <c r="O26" s="21">
        <v>23.495362959474946</v>
      </c>
      <c r="P26" s="21">
        <v>34.605954825153482</v>
      </c>
      <c r="Q26" s="21">
        <v>23.495362959474946</v>
      </c>
      <c r="R26" s="21">
        <v>34.605954825153482</v>
      </c>
      <c r="AB26" s="36" t="s">
        <v>4</v>
      </c>
      <c r="AC26" s="39">
        <v>27.24739335971303</v>
      </c>
      <c r="AD26" s="36">
        <v>2.5157141513113275</v>
      </c>
      <c r="AE26" s="36">
        <v>10.830878120835072</v>
      </c>
      <c r="AF26" s="40">
        <v>1.339023882590431E-13</v>
      </c>
      <c r="AG26" s="36">
        <v>22.166805561220649</v>
      </c>
      <c r="AH26" s="36">
        <v>32.327981158205411</v>
      </c>
      <c r="AI26" s="36">
        <v>22.166805561220649</v>
      </c>
      <c r="AJ26" s="36">
        <v>32.327981158205411</v>
      </c>
    </row>
    <row r="27" spans="1:63" x14ac:dyDescent="0.2">
      <c r="A27">
        <v>29</v>
      </c>
      <c r="B27">
        <v>6.7</v>
      </c>
      <c r="C27">
        <v>270</v>
      </c>
      <c r="D27">
        <v>115</v>
      </c>
      <c r="E27">
        <v>370</v>
      </c>
      <c r="F27">
        <v>720</v>
      </c>
      <c r="AZ27" s="4" t="s">
        <v>40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2">
      <c r="A28">
        <v>30</v>
      </c>
      <c r="B28">
        <v>6.6</v>
      </c>
      <c r="C28">
        <v>260</v>
      </c>
      <c r="D28">
        <v>120</v>
      </c>
      <c r="E28">
        <v>360</v>
      </c>
      <c r="F28">
        <v>700</v>
      </c>
      <c r="N28" s="19" t="s">
        <v>40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AV28" t="s">
        <v>34</v>
      </c>
      <c r="AZ28" s="4" t="s">
        <v>70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6" thickBot="1" x14ac:dyDescent="0.25">
      <c r="A29">
        <v>31</v>
      </c>
      <c r="B29">
        <v>6.5</v>
      </c>
      <c r="C29">
        <v>250</v>
      </c>
      <c r="D29">
        <v>125</v>
      </c>
      <c r="E29">
        <v>350</v>
      </c>
      <c r="F29">
        <v>680</v>
      </c>
      <c r="N29" s="19" t="s">
        <v>41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AF29" s="34" t="s">
        <v>40</v>
      </c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Z29" s="4" t="s">
        <v>42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2">
      <c r="A30">
        <v>32</v>
      </c>
      <c r="B30">
        <v>6.4</v>
      </c>
      <c r="C30">
        <v>240</v>
      </c>
      <c r="D30">
        <v>130</v>
      </c>
      <c r="E30">
        <v>340</v>
      </c>
      <c r="F30">
        <v>660</v>
      </c>
      <c r="J30" s="18" t="s">
        <v>34</v>
      </c>
      <c r="N30" s="19" t="s">
        <v>42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AB30" s="33" t="s">
        <v>34</v>
      </c>
      <c r="AF30" s="34" t="s">
        <v>41</v>
      </c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V30" s="2" t="s">
        <v>35</v>
      </c>
      <c r="AW30" s="2" t="s">
        <v>36</v>
      </c>
      <c r="AX30" s="2" t="s">
        <v>37</v>
      </c>
      <c r="AZ30" s="4" t="s">
        <v>43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16" thickBot="1" x14ac:dyDescent="0.25">
      <c r="A31">
        <v>33</v>
      </c>
      <c r="B31">
        <v>6.3</v>
      </c>
      <c r="C31">
        <v>230</v>
      </c>
      <c r="D31">
        <v>135</v>
      </c>
      <c r="E31">
        <v>330</v>
      </c>
      <c r="F31">
        <v>640</v>
      </c>
      <c r="N31" s="19" t="s">
        <v>43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AF31" s="34" t="s">
        <v>42</v>
      </c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V31">
        <v>1</v>
      </c>
      <c r="AW31">
        <v>3.558302137094115</v>
      </c>
      <c r="AX31">
        <v>-1.558302137094115</v>
      </c>
      <c r="AZ31" s="31" t="s">
        <v>71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2">
      <c r="A32">
        <v>34</v>
      </c>
      <c r="B32">
        <v>6.2</v>
      </c>
      <c r="C32">
        <v>220</v>
      </c>
      <c r="D32">
        <v>140</v>
      </c>
      <c r="E32">
        <v>320</v>
      </c>
      <c r="F32">
        <v>620</v>
      </c>
      <c r="J32" s="22" t="s">
        <v>35</v>
      </c>
      <c r="K32" s="22" t="s">
        <v>36</v>
      </c>
      <c r="L32" s="22" t="s">
        <v>37</v>
      </c>
      <c r="N32" s="32" t="s">
        <v>44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AB32" s="37" t="s">
        <v>35</v>
      </c>
      <c r="AC32" s="37" t="s">
        <v>36</v>
      </c>
      <c r="AD32" s="37" t="s">
        <v>37</v>
      </c>
      <c r="AF32" s="34" t="s">
        <v>43</v>
      </c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V32">
        <v>2</v>
      </c>
      <c r="AW32">
        <v>3.5404537141906225</v>
      </c>
      <c r="AX32">
        <v>-0.54045371419062249</v>
      </c>
      <c r="AZ32" s="4" t="s">
        <v>72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2">
      <c r="A33">
        <v>35</v>
      </c>
      <c r="B33">
        <v>6.1</v>
      </c>
      <c r="C33">
        <v>210</v>
      </c>
      <c r="D33">
        <v>145</v>
      </c>
      <c r="E33">
        <v>310</v>
      </c>
      <c r="F33">
        <v>600</v>
      </c>
      <c r="J33" s="19">
        <v>1</v>
      </c>
      <c r="K33" s="19">
        <v>3.641211782696482</v>
      </c>
      <c r="L33" s="19">
        <v>-2.641211782696482</v>
      </c>
      <c r="M33" s="19" t="s">
        <v>61</v>
      </c>
      <c r="N33" s="19" t="s">
        <v>45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AB33" s="33">
        <v>1</v>
      </c>
      <c r="AC33" s="33">
        <v>2.8309825337684416</v>
      </c>
      <c r="AD33" s="33">
        <v>-0.83098253376844156</v>
      </c>
      <c r="AF33" s="41" t="s">
        <v>65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V33">
        <v>3</v>
      </c>
      <c r="AW33">
        <v>6.0415446051197055</v>
      </c>
      <c r="AX33">
        <v>-2.0415446051197055</v>
      </c>
      <c r="AZ33" s="4" t="s">
        <v>73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2">
      <c r="A34">
        <v>36</v>
      </c>
      <c r="B34">
        <v>6</v>
      </c>
      <c r="C34">
        <v>200</v>
      </c>
      <c r="D34">
        <v>150</v>
      </c>
      <c r="E34">
        <v>300</v>
      </c>
      <c r="F34">
        <v>580</v>
      </c>
      <c r="J34" s="18">
        <v>8</v>
      </c>
      <c r="K34" s="18">
        <v>10.190676510755507</v>
      </c>
      <c r="L34" s="18">
        <v>-2.1906765107555071</v>
      </c>
      <c r="N34" s="19" t="s">
        <v>46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AB34" s="33">
        <v>2</v>
      </c>
      <c r="AC34" s="33">
        <v>2.8015377725865918</v>
      </c>
      <c r="AD34" s="33">
        <v>0.19846222741340824</v>
      </c>
      <c r="AF34" s="34" t="s">
        <v>45</v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V34">
        <v>4</v>
      </c>
      <c r="AW34">
        <v>6.0236961822162138</v>
      </c>
      <c r="AX34">
        <v>-1.0236961822162138</v>
      </c>
      <c r="AZ34" s="4" t="s">
        <v>74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2">
      <c r="A35">
        <v>37</v>
      </c>
      <c r="B35">
        <v>5.9</v>
      </c>
      <c r="C35">
        <v>190</v>
      </c>
      <c r="D35">
        <v>155</v>
      </c>
      <c r="E35">
        <v>290</v>
      </c>
      <c r="F35">
        <v>560</v>
      </c>
      <c r="J35" s="18">
        <v>46</v>
      </c>
      <c r="K35" s="18">
        <v>47.985856248271133</v>
      </c>
      <c r="L35" s="18">
        <v>-1.9858562482711335</v>
      </c>
      <c r="N35" s="19" t="s">
        <v>47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AB35" s="33">
        <v>3</v>
      </c>
      <c r="AC35" s="33">
        <v>5.496832347376035</v>
      </c>
      <c r="AD35" s="33">
        <v>-1.496832347376035</v>
      </c>
      <c r="AF35" s="34" t="s">
        <v>66</v>
      </c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V35">
        <v>5</v>
      </c>
      <c r="AW35">
        <v>7.9691165916623268</v>
      </c>
      <c r="AX35">
        <v>-1.9691165916623268</v>
      </c>
    </row>
    <row r="36" spans="1:63" x14ac:dyDescent="0.2">
      <c r="A36">
        <v>38</v>
      </c>
      <c r="B36">
        <v>5.8</v>
      </c>
      <c r="C36">
        <v>180</v>
      </c>
      <c r="D36">
        <v>160</v>
      </c>
      <c r="E36">
        <v>280</v>
      </c>
      <c r="F36">
        <v>540</v>
      </c>
      <c r="J36" s="18">
        <v>11</v>
      </c>
      <c r="K36" s="18">
        <v>12.491458706270389</v>
      </c>
      <c r="L36" s="18">
        <v>-1.4914587062703895</v>
      </c>
      <c r="AB36" s="33">
        <v>4</v>
      </c>
      <c r="AC36" s="33">
        <v>5.4673875861941852</v>
      </c>
      <c r="AD36" s="33">
        <v>-0.46738758619418519</v>
      </c>
      <c r="AF36" s="34" t="s">
        <v>67</v>
      </c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V36">
        <v>6</v>
      </c>
      <c r="AW36">
        <v>9.4885730664166186</v>
      </c>
      <c r="AX36">
        <v>-2.4885730664166186</v>
      </c>
    </row>
    <row r="37" spans="1:63" x14ac:dyDescent="0.2">
      <c r="A37">
        <v>39</v>
      </c>
      <c r="B37">
        <v>5.7</v>
      </c>
      <c r="C37">
        <v>170</v>
      </c>
      <c r="D37">
        <v>165</v>
      </c>
      <c r="E37">
        <v>270</v>
      </c>
      <c r="F37">
        <v>520</v>
      </c>
      <c r="J37" s="18">
        <v>7</v>
      </c>
      <c r="K37" s="18">
        <v>8.4553938158400666</v>
      </c>
      <c r="L37" s="18">
        <v>-1.4553938158400666</v>
      </c>
      <c r="AB37" s="33">
        <v>5</v>
      </c>
      <c r="AC37" s="33">
        <v>6.6128097579166116</v>
      </c>
      <c r="AD37" s="33">
        <v>-0.61280975791661163</v>
      </c>
      <c r="AV37">
        <v>7</v>
      </c>
      <c r="AW37">
        <v>11.008029541170909</v>
      </c>
      <c r="AX37">
        <v>-3.0080295411709095</v>
      </c>
    </row>
    <row r="38" spans="1:63" x14ac:dyDescent="0.2">
      <c r="A38">
        <v>40</v>
      </c>
      <c r="B38">
        <v>5.6</v>
      </c>
      <c r="C38">
        <v>160</v>
      </c>
      <c r="D38">
        <v>170</v>
      </c>
      <c r="E38">
        <v>260</v>
      </c>
      <c r="F38">
        <v>500</v>
      </c>
      <c r="J38" s="18">
        <v>4</v>
      </c>
      <c r="K38" s="18">
        <v>5.22902652266799</v>
      </c>
      <c r="L38" s="18">
        <v>-1.22902652266799</v>
      </c>
      <c r="AB38" s="33">
        <v>6</v>
      </c>
      <c r="AC38" s="33">
        <v>8.275963398738245</v>
      </c>
      <c r="AD38" s="33">
        <v>-1.275963398738245</v>
      </c>
      <c r="AV38">
        <v>8</v>
      </c>
      <c r="AW38">
        <v>10.008546702092625</v>
      </c>
      <c r="AX38">
        <v>-1.0085467020926249</v>
      </c>
    </row>
    <row r="39" spans="1:63" x14ac:dyDescent="0.2">
      <c r="A39">
        <v>41</v>
      </c>
      <c r="B39">
        <v>5.5</v>
      </c>
      <c r="C39">
        <v>150</v>
      </c>
      <c r="D39">
        <v>175</v>
      </c>
      <c r="E39">
        <v>250</v>
      </c>
      <c r="F39">
        <v>480</v>
      </c>
      <c r="J39" s="18">
        <v>28</v>
      </c>
      <c r="K39" s="18">
        <v>29.227456256116415</v>
      </c>
      <c r="L39" s="18">
        <v>-1.2274562561164153</v>
      </c>
      <c r="AB39" s="33">
        <v>7</v>
      </c>
      <c r="AC39" s="33">
        <v>9.9391170395598785</v>
      </c>
      <c r="AD39" s="33">
        <v>-1.9391170395598785</v>
      </c>
      <c r="AV39">
        <v>9</v>
      </c>
      <c r="AW39">
        <v>11.528003176846916</v>
      </c>
      <c r="AX39">
        <v>-1.5280031768469158</v>
      </c>
    </row>
    <row r="40" spans="1:63" x14ac:dyDescent="0.2">
      <c r="A40">
        <v>42</v>
      </c>
      <c r="B40">
        <v>5.4</v>
      </c>
      <c r="C40">
        <v>140</v>
      </c>
      <c r="D40">
        <v>180</v>
      </c>
      <c r="E40">
        <v>240</v>
      </c>
      <c r="F40">
        <v>460</v>
      </c>
      <c r="J40" s="18">
        <v>47</v>
      </c>
      <c r="K40" s="18">
        <v>47.987725915923953</v>
      </c>
      <c r="L40" s="18">
        <v>-0.98772591592395287</v>
      </c>
      <c r="AB40" s="33">
        <v>8</v>
      </c>
      <c r="AC40" s="33">
        <v>8.8775313444102188</v>
      </c>
      <c r="AD40" s="33">
        <v>0.12246865558978115</v>
      </c>
      <c r="AV40">
        <v>10</v>
      </c>
      <c r="AW40">
        <v>13.047459651601208</v>
      </c>
      <c r="AX40">
        <v>-2.0474596516012085</v>
      </c>
    </row>
    <row r="41" spans="1:63" x14ac:dyDescent="0.2">
      <c r="A41">
        <v>43</v>
      </c>
      <c r="B41">
        <v>5.3</v>
      </c>
      <c r="C41">
        <v>130</v>
      </c>
      <c r="D41">
        <v>185</v>
      </c>
      <c r="E41">
        <v>230</v>
      </c>
      <c r="F41">
        <v>440</v>
      </c>
      <c r="J41" s="18">
        <v>10</v>
      </c>
      <c r="K41" s="18">
        <v>10.962021225257853</v>
      </c>
      <c r="L41" s="18">
        <v>-0.96202122525785327</v>
      </c>
      <c r="AB41" s="33">
        <v>9</v>
      </c>
      <c r="AC41" s="33">
        <v>10.731971877687958</v>
      </c>
      <c r="AD41" s="33">
        <v>-0.73197187768795757</v>
      </c>
      <c r="AV41">
        <v>11</v>
      </c>
      <c r="AW41">
        <v>12.047976812522903</v>
      </c>
      <c r="AX41">
        <v>-4.7976812522902534E-2</v>
      </c>
    </row>
    <row r="42" spans="1:63" x14ac:dyDescent="0.2">
      <c r="A42">
        <v>44</v>
      </c>
      <c r="B42">
        <v>5.2</v>
      </c>
      <c r="C42">
        <v>120</v>
      </c>
      <c r="D42">
        <v>190</v>
      </c>
      <c r="E42">
        <v>220</v>
      </c>
      <c r="F42">
        <v>420</v>
      </c>
      <c r="J42" s="18">
        <v>29</v>
      </c>
      <c r="K42" s="18">
        <v>29.771816282899664</v>
      </c>
      <c r="L42" s="18">
        <v>-0.77181628289966397</v>
      </c>
      <c r="AB42" s="33">
        <v>10</v>
      </c>
      <c r="AC42" s="33">
        <v>12.203838626053457</v>
      </c>
      <c r="AD42" s="33">
        <v>-1.2038386260534573</v>
      </c>
      <c r="AV42">
        <v>12</v>
      </c>
      <c r="AW42">
        <v>13.567433287277193</v>
      </c>
      <c r="AX42">
        <v>-0.56743328727719344</v>
      </c>
    </row>
    <row r="43" spans="1:63" x14ac:dyDescent="0.2">
      <c r="A43">
        <v>45</v>
      </c>
      <c r="B43">
        <v>5.0999999999999996</v>
      </c>
      <c r="C43">
        <v>110</v>
      </c>
      <c r="D43">
        <v>195</v>
      </c>
      <c r="E43">
        <v>210</v>
      </c>
      <c r="F43">
        <v>400</v>
      </c>
      <c r="J43" s="18">
        <v>30</v>
      </c>
      <c r="K43" s="18">
        <v>30.727866737488696</v>
      </c>
      <c r="L43" s="18">
        <v>-0.72786673748869646</v>
      </c>
      <c r="N43" s="27" t="s">
        <v>57</v>
      </c>
      <c r="O43" s="18">
        <v>1.315426790775597</v>
      </c>
      <c r="AB43" s="33">
        <v>11</v>
      </c>
      <c r="AC43" s="33">
        <v>10.950966038447639</v>
      </c>
      <c r="AD43" s="33">
        <v>1.0490339615523609</v>
      </c>
      <c r="AV43">
        <v>13</v>
      </c>
      <c r="AW43">
        <v>15.086889762031484</v>
      </c>
      <c r="AX43">
        <v>-1.0868897620314844</v>
      </c>
    </row>
    <row r="44" spans="1:63" x14ac:dyDescent="0.2">
      <c r="A44">
        <v>46</v>
      </c>
      <c r="B44">
        <v>5</v>
      </c>
      <c r="C44">
        <v>50</v>
      </c>
      <c r="D44">
        <v>200</v>
      </c>
      <c r="E44">
        <v>50</v>
      </c>
      <c r="F44">
        <v>120</v>
      </c>
      <c r="J44" s="18">
        <v>6</v>
      </c>
      <c r="K44" s="18">
        <v>6.720111120924626</v>
      </c>
      <c r="L44" s="18">
        <v>-0.72011112092462604</v>
      </c>
      <c r="N44" s="27" t="s">
        <v>58</v>
      </c>
      <c r="O44" s="27">
        <v>-1.3154267909999999</v>
      </c>
      <c r="P44" s="18">
        <v>1.3154267909999999</v>
      </c>
      <c r="AB44" s="33">
        <v>12</v>
      </c>
      <c r="AC44" s="33">
        <v>12.614119679269272</v>
      </c>
      <c r="AD44" s="33">
        <v>0.38588032073072753</v>
      </c>
      <c r="AV44">
        <v>14</v>
      </c>
      <c r="AW44">
        <v>14.0874069229532</v>
      </c>
      <c r="AX44">
        <v>0.91259307704680026</v>
      </c>
    </row>
    <row r="45" spans="1:63" x14ac:dyDescent="0.2">
      <c r="A45">
        <v>47</v>
      </c>
      <c r="B45">
        <v>4.9000000000000004</v>
      </c>
      <c r="C45">
        <v>45</v>
      </c>
      <c r="D45">
        <v>205</v>
      </c>
      <c r="E45">
        <v>45</v>
      </c>
      <c r="F45">
        <v>110</v>
      </c>
      <c r="J45" s="18">
        <v>31</v>
      </c>
      <c r="K45" s="18">
        <v>31.683917192077786</v>
      </c>
      <c r="L45" s="18">
        <v>-0.68391719207778578</v>
      </c>
      <c r="N45" s="27" t="s">
        <v>59</v>
      </c>
      <c r="O45" s="27">
        <f>O44*2</f>
        <v>-2.6308535819999999</v>
      </c>
      <c r="P45" s="27">
        <f>P44*2</f>
        <v>2.6308535819999999</v>
      </c>
      <c r="AB45" s="33">
        <v>13</v>
      </c>
      <c r="AC45" s="33">
        <v>14.277273320090906</v>
      </c>
      <c r="AD45" s="33">
        <v>-0.27727332009090588</v>
      </c>
      <c r="AV45">
        <v>15</v>
      </c>
      <c r="AW45">
        <v>16.162533879190484</v>
      </c>
      <c r="AX45">
        <v>-0.16253387919048379</v>
      </c>
    </row>
    <row r="46" spans="1:63" x14ac:dyDescent="0.2">
      <c r="A46">
        <v>48</v>
      </c>
      <c r="B46">
        <v>4.8</v>
      </c>
      <c r="C46">
        <v>40</v>
      </c>
      <c r="D46">
        <v>210</v>
      </c>
      <c r="E46">
        <v>40</v>
      </c>
      <c r="F46">
        <v>100</v>
      </c>
      <c r="J46" s="18">
        <v>32</v>
      </c>
      <c r="K46" s="18">
        <v>32.639967646666811</v>
      </c>
      <c r="L46" s="18">
        <v>-0.63996764666681116</v>
      </c>
      <c r="N46" s="18" t="s">
        <v>48</v>
      </c>
      <c r="R46" s="18" t="s">
        <v>49</v>
      </c>
      <c r="AB46" s="33">
        <v>14</v>
      </c>
      <c r="AC46" s="33">
        <v>13.215687624941218</v>
      </c>
      <c r="AD46" s="33">
        <v>1.7843123750587822</v>
      </c>
      <c r="AV46">
        <v>16</v>
      </c>
      <c r="AW46">
        <v>17.681990353944773</v>
      </c>
      <c r="AX46">
        <v>-0.68199035394477292</v>
      </c>
    </row>
    <row r="47" spans="1:63" x14ac:dyDescent="0.2">
      <c r="A47">
        <v>49</v>
      </c>
      <c r="B47">
        <v>4.7</v>
      </c>
      <c r="C47">
        <v>35</v>
      </c>
      <c r="D47">
        <v>215</v>
      </c>
      <c r="E47">
        <v>35</v>
      </c>
      <c r="F47">
        <v>90</v>
      </c>
      <c r="J47" s="18">
        <v>33</v>
      </c>
      <c r="K47" s="18">
        <v>33.596018101255879</v>
      </c>
      <c r="L47" s="18">
        <v>-0.59601810125587917</v>
      </c>
      <c r="N47" s="48" t="s">
        <v>50</v>
      </c>
      <c r="O47" s="49"/>
      <c r="P47" s="27">
        <v>50</v>
      </c>
      <c r="R47" s="48" t="s">
        <v>50</v>
      </c>
      <c r="S47" s="49"/>
      <c r="T47" s="27">
        <v>50</v>
      </c>
      <c r="AB47" s="33">
        <v>15</v>
      </c>
      <c r="AC47" s="33">
        <v>15.730585626254658</v>
      </c>
      <c r="AD47" s="33">
        <v>0.26941437374534161</v>
      </c>
      <c r="AV47">
        <v>17</v>
      </c>
      <c r="AW47">
        <v>16.682507514866465</v>
      </c>
      <c r="AX47">
        <v>1.3174924851335348</v>
      </c>
    </row>
    <row r="48" spans="1:63" x14ac:dyDescent="0.2">
      <c r="A48">
        <v>50</v>
      </c>
      <c r="B48">
        <v>4.5999999999999996</v>
      </c>
      <c r="C48">
        <v>30</v>
      </c>
      <c r="D48">
        <v>220</v>
      </c>
      <c r="E48">
        <v>30</v>
      </c>
      <c r="F48">
        <v>80</v>
      </c>
      <c r="J48" s="18">
        <v>17</v>
      </c>
      <c r="K48" s="18">
        <v>17.592989928007761</v>
      </c>
      <c r="L48" s="18">
        <v>-0.59298992800776062</v>
      </c>
      <c r="N48" s="48" t="s">
        <v>51</v>
      </c>
      <c r="O48" s="49"/>
      <c r="P48" s="27">
        <v>38</v>
      </c>
      <c r="R48" s="48" t="s">
        <v>52</v>
      </c>
      <c r="S48" s="49"/>
      <c r="T48" s="27">
        <v>47</v>
      </c>
      <c r="AB48" s="33">
        <v>16</v>
      </c>
      <c r="AC48" s="33">
        <v>17.393739267076292</v>
      </c>
      <c r="AD48" s="33">
        <v>-0.39373926707629181</v>
      </c>
      <c r="AV48">
        <v>18</v>
      </c>
      <c r="AW48">
        <v>18.201963989620758</v>
      </c>
      <c r="AX48">
        <v>0.7980360103792421</v>
      </c>
    </row>
    <row r="49" spans="10:50" x14ac:dyDescent="0.2">
      <c r="J49" s="18">
        <v>14</v>
      </c>
      <c r="K49" s="18">
        <v>14.586395687882341</v>
      </c>
      <c r="L49" s="18">
        <v>-0.58639568788234087</v>
      </c>
      <c r="N49" s="48" t="s">
        <v>53</v>
      </c>
      <c r="O49" s="49"/>
      <c r="P49" s="27">
        <f>P48/P47</f>
        <v>0.76</v>
      </c>
      <c r="R49" s="48" t="s">
        <v>54</v>
      </c>
      <c r="S49" s="49"/>
      <c r="T49" s="27">
        <f>T48/T47</f>
        <v>0.94</v>
      </c>
      <c r="AB49" s="33">
        <v>17</v>
      </c>
      <c r="AC49" s="33">
        <v>16.332153571926607</v>
      </c>
      <c r="AD49" s="33">
        <v>1.6678464280733927</v>
      </c>
      <c r="AV49">
        <v>19</v>
      </c>
      <c r="AW49">
        <v>19.490590074125656</v>
      </c>
      <c r="AX49">
        <v>1.5094099258743441</v>
      </c>
    </row>
    <row r="50" spans="10:50" x14ac:dyDescent="0.2">
      <c r="J50" s="18">
        <v>34</v>
      </c>
      <c r="K50" s="18">
        <v>34.552068555844905</v>
      </c>
      <c r="L50" s="18">
        <v>-0.55206855584490455</v>
      </c>
      <c r="N50" s="50" t="s">
        <v>55</v>
      </c>
      <c r="O50" s="50"/>
      <c r="P50" s="28">
        <v>0.68</v>
      </c>
      <c r="R50" s="50" t="s">
        <v>55</v>
      </c>
      <c r="S50" s="50"/>
      <c r="T50" s="28">
        <v>0.95</v>
      </c>
      <c r="AB50" s="33">
        <v>18</v>
      </c>
      <c r="AC50" s="33">
        <v>17.995307212748241</v>
      </c>
      <c r="AD50" s="33">
        <v>1.0046927872517593</v>
      </c>
      <c r="AV50">
        <v>20</v>
      </c>
      <c r="AW50">
        <v>19.259759683876243</v>
      </c>
      <c r="AX50">
        <v>2.7402403161237565</v>
      </c>
    </row>
    <row r="51" spans="10:50" x14ac:dyDescent="0.2">
      <c r="J51" s="18">
        <v>35</v>
      </c>
      <c r="K51" s="18">
        <v>35.508119010433965</v>
      </c>
      <c r="L51" s="18">
        <v>-0.50811901043396546</v>
      </c>
      <c r="N51" s="51" t="s">
        <v>56</v>
      </c>
      <c r="O51" s="51"/>
      <c r="P51" s="51"/>
      <c r="R51" s="52" t="s">
        <v>60</v>
      </c>
      <c r="S51" s="51"/>
      <c r="T51" s="51"/>
      <c r="AB51" s="33">
        <v>19</v>
      </c>
      <c r="AC51" s="33">
        <v>19.921391590562262</v>
      </c>
      <c r="AD51" s="33">
        <v>1.0786084094377379</v>
      </c>
      <c r="AV51">
        <v>21</v>
      </c>
      <c r="AW51">
        <v>21.547868607459424</v>
      </c>
      <c r="AX51">
        <v>1.4521313925405757</v>
      </c>
    </row>
    <row r="52" spans="10:50" x14ac:dyDescent="0.2">
      <c r="J52" s="18">
        <v>36</v>
      </c>
      <c r="K52" s="18">
        <v>36.464169465023055</v>
      </c>
      <c r="L52" s="18">
        <v>-0.46416946502305478</v>
      </c>
      <c r="AB52" s="33">
        <v>20</v>
      </c>
      <c r="AC52" s="33">
        <v>19.610461650186252</v>
      </c>
      <c r="AD52" s="33">
        <v>2.3895383498137477</v>
      </c>
      <c r="AV52">
        <v>22</v>
      </c>
      <c r="AW52">
        <v>21.317038217210033</v>
      </c>
      <c r="AX52">
        <v>2.6829617827899668</v>
      </c>
    </row>
    <row r="53" spans="10:50" x14ac:dyDescent="0.2">
      <c r="J53" s="18">
        <v>37</v>
      </c>
      <c r="K53" s="18">
        <v>37.420219919612087</v>
      </c>
      <c r="L53" s="18">
        <v>-0.42021991961208727</v>
      </c>
      <c r="AB53" s="33">
        <v>21</v>
      </c>
      <c r="AC53" s="33">
        <v>22.024271045781532</v>
      </c>
      <c r="AD53" s="33">
        <v>0.97572895421846795</v>
      </c>
      <c r="AV53">
        <v>23</v>
      </c>
      <c r="AW53">
        <v>23.374316750543827</v>
      </c>
      <c r="AX53">
        <v>2.6256832494561735</v>
      </c>
    </row>
    <row r="54" spans="10:50" x14ac:dyDescent="0.2">
      <c r="J54" s="18">
        <v>38</v>
      </c>
      <c r="K54" s="18">
        <v>38.376270374201148</v>
      </c>
      <c r="L54" s="18">
        <v>-0.37627037420114817</v>
      </c>
      <c r="AB54" s="33">
        <v>22</v>
      </c>
      <c r="AC54" s="33">
        <v>21.904627997861681</v>
      </c>
      <c r="AD54" s="33">
        <v>2.0953720021383191</v>
      </c>
      <c r="AV54">
        <v>24</v>
      </c>
      <c r="AW54">
        <v>24.269692399182514</v>
      </c>
      <c r="AX54">
        <v>2.7303076008174862</v>
      </c>
    </row>
    <row r="55" spans="10:50" x14ac:dyDescent="0.2">
      <c r="J55" s="18">
        <v>39</v>
      </c>
      <c r="K55" s="18">
        <v>39.332320828790188</v>
      </c>
      <c r="L55" s="18">
        <v>-0.33232082879018776</v>
      </c>
      <c r="AB55" s="33">
        <v>23</v>
      </c>
      <c r="AC55" s="33">
        <v>24.772655022905539</v>
      </c>
      <c r="AD55" s="33">
        <v>1.2273449770944609</v>
      </c>
      <c r="AV55">
        <v>25</v>
      </c>
      <c r="AW55">
        <v>27.684007361653794</v>
      </c>
      <c r="AX55">
        <v>0.31599263834620572</v>
      </c>
    </row>
    <row r="56" spans="10:50" x14ac:dyDescent="0.2">
      <c r="J56" s="18">
        <v>40</v>
      </c>
      <c r="K56" s="18">
        <v>40.288371283379242</v>
      </c>
      <c r="L56" s="18">
        <v>-0.28837128337924156</v>
      </c>
      <c r="AB56" s="33">
        <v>24</v>
      </c>
      <c r="AC56" s="33">
        <v>25.734828465373386</v>
      </c>
      <c r="AD56" s="33">
        <v>1.2651715346266137</v>
      </c>
      <c r="AV56">
        <v>26</v>
      </c>
      <c r="AW56">
        <v>28.579383010292503</v>
      </c>
      <c r="AX56">
        <v>0.42061698970749717</v>
      </c>
    </row>
    <row r="57" spans="10:50" x14ac:dyDescent="0.2">
      <c r="J57" s="18">
        <v>5</v>
      </c>
      <c r="K57" s="18">
        <v>5.2617928576138659</v>
      </c>
      <c r="L57" s="18">
        <v>-0.26179285761386595</v>
      </c>
      <c r="AB57" s="33">
        <v>25</v>
      </c>
      <c r="AC57" s="33">
        <v>29.039167458900256</v>
      </c>
      <c r="AD57" s="33">
        <v>-1.0391674589002555</v>
      </c>
      <c r="AV57">
        <v>27</v>
      </c>
      <c r="AW57">
        <v>29.474758658931187</v>
      </c>
      <c r="AX57">
        <v>0.52524134106881348</v>
      </c>
    </row>
    <row r="58" spans="10:50" x14ac:dyDescent="0.2">
      <c r="J58" s="18">
        <v>2</v>
      </c>
      <c r="K58" s="18">
        <v>2.258427963544742</v>
      </c>
      <c r="L58" s="18">
        <v>-0.25842796354474196</v>
      </c>
      <c r="AB58" s="33">
        <v>26</v>
      </c>
      <c r="AC58" s="33">
        <v>29.61876711645586</v>
      </c>
      <c r="AD58" s="33">
        <v>-0.61876711645586013</v>
      </c>
      <c r="AV58">
        <v>28</v>
      </c>
      <c r="AW58">
        <v>30.370134307569895</v>
      </c>
      <c r="AX58">
        <v>0.62986569243010493</v>
      </c>
    </row>
    <row r="59" spans="10:50" x14ac:dyDescent="0.2">
      <c r="J59" s="18">
        <v>41</v>
      </c>
      <c r="K59" s="18">
        <v>41.24442173796831</v>
      </c>
      <c r="L59" s="18">
        <v>-0.24442173796830957</v>
      </c>
      <c r="AB59" s="33">
        <v>27</v>
      </c>
      <c r="AC59" s="33">
        <v>30.580940558923736</v>
      </c>
      <c r="AD59" s="33">
        <v>-0.58094055892373575</v>
      </c>
      <c r="AV59">
        <v>29</v>
      </c>
      <c r="AW59">
        <v>31.265509956208604</v>
      </c>
      <c r="AX59">
        <v>0.73449004379139637</v>
      </c>
    </row>
    <row r="60" spans="10:50" x14ac:dyDescent="0.2">
      <c r="J60" s="18">
        <v>42</v>
      </c>
      <c r="K60" s="18">
        <v>42.200472192557356</v>
      </c>
      <c r="L60" s="18">
        <v>-0.20047219255735627</v>
      </c>
      <c r="AB60" s="33">
        <v>28</v>
      </c>
      <c r="AC60" s="33">
        <v>31.543114001391608</v>
      </c>
      <c r="AD60" s="33">
        <v>-0.54311400139160781</v>
      </c>
      <c r="AV60">
        <v>30</v>
      </c>
      <c r="AW60">
        <v>32.160885604847287</v>
      </c>
      <c r="AX60">
        <v>0.83911439515271269</v>
      </c>
    </row>
    <row r="61" spans="10:50" x14ac:dyDescent="0.2">
      <c r="J61" s="18">
        <v>43</v>
      </c>
      <c r="K61" s="18">
        <v>43.156522647146403</v>
      </c>
      <c r="L61" s="18">
        <v>-0.15652264714640296</v>
      </c>
      <c r="AB61" s="33">
        <v>29</v>
      </c>
      <c r="AC61" s="33">
        <v>32.50528744385948</v>
      </c>
      <c r="AD61" s="33">
        <v>-0.50528744385947988</v>
      </c>
      <c r="AV61">
        <v>31</v>
      </c>
      <c r="AW61">
        <v>33.056261253485992</v>
      </c>
      <c r="AX61">
        <v>0.94373874651400769</v>
      </c>
    </row>
    <row r="62" spans="10:50" x14ac:dyDescent="0.2">
      <c r="J62" s="18">
        <v>44</v>
      </c>
      <c r="K62" s="18">
        <v>44.112573101735464</v>
      </c>
      <c r="L62" s="18">
        <v>-0.11257310173546387</v>
      </c>
      <c r="AB62" s="33">
        <v>30</v>
      </c>
      <c r="AC62" s="33">
        <v>33.467460886327331</v>
      </c>
      <c r="AD62" s="33">
        <v>-0.46746088632733063</v>
      </c>
      <c r="AV62">
        <v>32</v>
      </c>
      <c r="AW62">
        <v>33.951636902124683</v>
      </c>
      <c r="AX62">
        <v>1.0483630978753169</v>
      </c>
    </row>
    <row r="63" spans="10:50" x14ac:dyDescent="0.2">
      <c r="J63" s="18">
        <v>45</v>
      </c>
      <c r="K63" s="18">
        <v>45.068623556324511</v>
      </c>
      <c r="L63" s="18">
        <v>-6.862355632451056E-2</v>
      </c>
      <c r="AB63" s="33">
        <v>31</v>
      </c>
      <c r="AC63" s="33">
        <v>34.429634328795167</v>
      </c>
      <c r="AD63" s="33">
        <v>-0.42963432879516716</v>
      </c>
      <c r="AV63">
        <v>33</v>
      </c>
      <c r="AW63">
        <v>34.847012550763388</v>
      </c>
      <c r="AX63">
        <v>1.1529874492366119</v>
      </c>
    </row>
    <row r="64" spans="10:50" x14ac:dyDescent="0.2">
      <c r="J64" s="18">
        <v>9</v>
      </c>
      <c r="K64" s="18">
        <v>9.0208933164395084</v>
      </c>
      <c r="L64" s="18">
        <v>-2.0893316439508425E-2</v>
      </c>
      <c r="AB64" s="33">
        <v>32</v>
      </c>
      <c r="AC64" s="33">
        <v>35.391807771263046</v>
      </c>
      <c r="AD64" s="33">
        <v>-0.39180777126304633</v>
      </c>
      <c r="AV64">
        <v>34</v>
      </c>
      <c r="AW64">
        <v>35.742388199402093</v>
      </c>
      <c r="AX64">
        <v>1.2576118005979069</v>
      </c>
    </row>
    <row r="65" spans="10:50" x14ac:dyDescent="0.2">
      <c r="J65" s="18">
        <v>48</v>
      </c>
      <c r="K65" s="18">
        <v>47.989595583576779</v>
      </c>
      <c r="L65" s="18">
        <v>1.0404416423220653E-2</v>
      </c>
      <c r="AB65" s="33">
        <v>33</v>
      </c>
      <c r="AC65" s="33">
        <v>36.353981213730904</v>
      </c>
      <c r="AD65" s="33">
        <v>-0.35398121373090419</v>
      </c>
      <c r="AV65">
        <v>35</v>
      </c>
      <c r="AW65">
        <v>36.637763848040777</v>
      </c>
      <c r="AX65">
        <v>1.3622361519592232</v>
      </c>
    </row>
    <row r="66" spans="10:50" x14ac:dyDescent="0.2">
      <c r="J66" s="18">
        <v>16</v>
      </c>
      <c r="K66" s="18">
        <v>15.857707233092377</v>
      </c>
      <c r="L66" s="18">
        <v>0.14229276690762305</v>
      </c>
      <c r="AB66" s="33">
        <v>34</v>
      </c>
      <c r="AC66" s="33">
        <v>37.316154656198776</v>
      </c>
      <c r="AD66" s="33">
        <v>-0.31615465619877625</v>
      </c>
      <c r="AV66">
        <v>36</v>
      </c>
      <c r="AW66">
        <v>37.533139496679482</v>
      </c>
      <c r="AX66">
        <v>1.4668605033205182</v>
      </c>
    </row>
    <row r="67" spans="10:50" x14ac:dyDescent="0.2">
      <c r="J67" s="18">
        <v>13</v>
      </c>
      <c r="K67" s="18">
        <v>12.851112992966929</v>
      </c>
      <c r="L67" s="18">
        <v>0.14888700703307123</v>
      </c>
      <c r="AB67" s="33">
        <v>35</v>
      </c>
      <c r="AC67" s="33">
        <v>38.278328098666613</v>
      </c>
      <c r="AD67" s="33">
        <v>-0.27832809866661279</v>
      </c>
      <c r="AV67">
        <v>37</v>
      </c>
      <c r="AW67">
        <v>38.428515145318173</v>
      </c>
      <c r="AX67">
        <v>1.5714848546818274</v>
      </c>
    </row>
    <row r="68" spans="10:50" x14ac:dyDescent="0.2">
      <c r="J68" s="18">
        <v>3</v>
      </c>
      <c r="K68" s="18">
        <v>2.2911942984907032</v>
      </c>
      <c r="L68" s="18">
        <v>0.70880570150929678</v>
      </c>
      <c r="AB68" s="33">
        <v>36</v>
      </c>
      <c r="AC68" s="33">
        <v>39.240501541134492</v>
      </c>
      <c r="AD68" s="33">
        <v>-0.24050154113449196</v>
      </c>
      <c r="AV68">
        <v>38</v>
      </c>
      <c r="AW68">
        <v>39.323890793956878</v>
      </c>
      <c r="AX68">
        <v>1.6761092060431224</v>
      </c>
    </row>
    <row r="69" spans="10:50" x14ac:dyDescent="0.2">
      <c r="J69" s="18">
        <v>19</v>
      </c>
      <c r="K69" s="18">
        <v>18.158489428607233</v>
      </c>
      <c r="L69" s="18">
        <v>0.8415105713927673</v>
      </c>
      <c r="AB69" s="33">
        <v>37</v>
      </c>
      <c r="AC69" s="33">
        <v>40.202674983602328</v>
      </c>
      <c r="AD69" s="33">
        <v>-0.2026749836023285</v>
      </c>
      <c r="AV69">
        <v>39</v>
      </c>
      <c r="AW69">
        <v>40.219266442595583</v>
      </c>
      <c r="AX69">
        <v>1.7807335574044174</v>
      </c>
    </row>
    <row r="70" spans="10:50" x14ac:dyDescent="0.2">
      <c r="J70" s="18">
        <v>23</v>
      </c>
      <c r="K70" s="18">
        <v>22.152030790614766</v>
      </c>
      <c r="L70" s="18">
        <v>0.84796920938523357</v>
      </c>
      <c r="AB70" s="33">
        <v>38</v>
      </c>
      <c r="AC70" s="33">
        <v>41.164848426070201</v>
      </c>
      <c r="AD70" s="33">
        <v>-0.16484842607020056</v>
      </c>
      <c r="AV70">
        <v>40</v>
      </c>
      <c r="AW70">
        <v>41.114642091234266</v>
      </c>
      <c r="AX70">
        <v>1.8853579087657337</v>
      </c>
    </row>
    <row r="71" spans="10:50" x14ac:dyDescent="0.2">
      <c r="J71" s="18">
        <v>12</v>
      </c>
      <c r="K71" s="18">
        <v>11.115830298051488</v>
      </c>
      <c r="L71" s="18">
        <v>0.88416970194851174</v>
      </c>
      <c r="AB71" s="33">
        <v>39</v>
      </c>
      <c r="AC71" s="33">
        <v>42.127021868538087</v>
      </c>
      <c r="AD71" s="33">
        <v>-0.12702186853808684</v>
      </c>
      <c r="AV71">
        <v>41</v>
      </c>
      <c r="AW71">
        <v>42.010017739872978</v>
      </c>
      <c r="AX71">
        <v>1.9899822601270216</v>
      </c>
    </row>
    <row r="72" spans="10:50" x14ac:dyDescent="0.2">
      <c r="J72" s="18">
        <v>21</v>
      </c>
      <c r="K72" s="18">
        <v>20.089860143948716</v>
      </c>
      <c r="L72" s="18">
        <v>0.91013985605128411</v>
      </c>
      <c r="AB72" s="33">
        <v>40</v>
      </c>
      <c r="AC72" s="33">
        <v>43.089195311005909</v>
      </c>
      <c r="AD72" s="33">
        <v>-8.9195311005909161E-2</v>
      </c>
      <c r="AV72">
        <v>42</v>
      </c>
      <c r="AW72">
        <v>42.905393388511662</v>
      </c>
      <c r="AX72">
        <v>2.0946066114883379</v>
      </c>
    </row>
    <row r="73" spans="10:50" x14ac:dyDescent="0.2">
      <c r="J73" s="18">
        <v>49</v>
      </c>
      <c r="K73" s="18">
        <v>47.991465251229648</v>
      </c>
      <c r="L73" s="18">
        <v>1.0085347487703515</v>
      </c>
      <c r="AB73" s="33">
        <v>41</v>
      </c>
      <c r="AC73" s="33">
        <v>44.051368753473788</v>
      </c>
      <c r="AD73" s="33">
        <v>-5.1368753473788331E-2</v>
      </c>
      <c r="AV73">
        <v>43</v>
      </c>
      <c r="AW73">
        <v>51.487293525439284</v>
      </c>
      <c r="AX73">
        <v>-5.4872935254392843</v>
      </c>
    </row>
    <row r="74" spans="10:50" x14ac:dyDescent="0.2">
      <c r="J74" s="18">
        <v>26</v>
      </c>
      <c r="K74" s="18">
        <v>24.82197988551269</v>
      </c>
      <c r="L74" s="18">
        <v>1.1780201144873104</v>
      </c>
      <c r="AB74" s="33">
        <v>42</v>
      </c>
      <c r="AC74" s="33">
        <v>45.013542195941639</v>
      </c>
      <c r="AD74" s="33">
        <v>-1.3542195941639079E-2</v>
      </c>
      <c r="AV74">
        <v>44</v>
      </c>
      <c r="AW74">
        <v>51.614016725249101</v>
      </c>
      <c r="AX74">
        <v>-4.6140167252491011</v>
      </c>
    </row>
    <row r="75" spans="10:50" x14ac:dyDescent="0.2">
      <c r="J75" s="18">
        <v>27</v>
      </c>
      <c r="K75" s="18">
        <v>25.778030340101754</v>
      </c>
      <c r="L75" s="18">
        <v>1.2219696598982459</v>
      </c>
      <c r="AB75" s="33">
        <v>43</v>
      </c>
      <c r="AC75" s="33">
        <v>47.933571007124641</v>
      </c>
      <c r="AD75" s="33">
        <v>-1.933571007124641</v>
      </c>
      <c r="AV75">
        <v>45</v>
      </c>
      <c r="AW75">
        <v>51.740739925058897</v>
      </c>
      <c r="AX75">
        <v>-3.7407399250588966</v>
      </c>
    </row>
    <row r="76" spans="10:50" x14ac:dyDescent="0.2">
      <c r="J76" s="18">
        <v>18</v>
      </c>
      <c r="K76" s="18">
        <v>16.423206733691792</v>
      </c>
      <c r="L76" s="18">
        <v>1.5767932663082078</v>
      </c>
      <c r="AB76" s="33">
        <v>44</v>
      </c>
      <c r="AC76" s="33">
        <v>47.953801802362705</v>
      </c>
      <c r="AD76" s="33">
        <v>-0.95380180236270462</v>
      </c>
      <c r="AV76">
        <v>46</v>
      </c>
      <c r="AW76">
        <v>51.867463124868706</v>
      </c>
      <c r="AX76">
        <v>-2.8674631248687064</v>
      </c>
    </row>
    <row r="77" spans="10:50" ht="16" thickBot="1" x14ac:dyDescent="0.25">
      <c r="J77" s="18">
        <v>15</v>
      </c>
      <c r="K77" s="18">
        <v>13.416612493566371</v>
      </c>
      <c r="L77" s="18">
        <v>1.5833875064336294</v>
      </c>
      <c r="AB77" s="33">
        <v>45</v>
      </c>
      <c r="AC77" s="33">
        <v>47.974032597600761</v>
      </c>
      <c r="AD77" s="33">
        <v>2.5967402399238892E-2</v>
      </c>
      <c r="AV77" s="1">
        <v>47</v>
      </c>
      <c r="AW77" s="1">
        <v>51.994186324678502</v>
      </c>
      <c r="AX77" s="1">
        <v>-1.9941863246785019</v>
      </c>
    </row>
    <row r="78" spans="10:50" x14ac:dyDescent="0.2">
      <c r="J78" s="18">
        <v>50</v>
      </c>
      <c r="K78" s="18">
        <v>47.993334918882461</v>
      </c>
      <c r="L78" s="18">
        <v>2.0066650811175393</v>
      </c>
      <c r="AB78" s="33">
        <v>46</v>
      </c>
      <c r="AC78" s="33">
        <v>47.994263392838818</v>
      </c>
      <c r="AD78" s="33">
        <v>1.0057366071611824</v>
      </c>
    </row>
    <row r="79" spans="10:50" ht="16" thickBot="1" x14ac:dyDescent="0.25">
      <c r="J79" s="18">
        <v>24</v>
      </c>
      <c r="K79" s="18">
        <v>21.936428383235</v>
      </c>
      <c r="L79" s="18">
        <v>2.0635716167649996</v>
      </c>
      <c r="AB79" s="36">
        <v>47</v>
      </c>
      <c r="AC79" s="36">
        <v>48.01449418807686</v>
      </c>
      <c r="AD79" s="36">
        <v>1.9855058119231401</v>
      </c>
    </row>
    <row r="80" spans="10:50" x14ac:dyDescent="0.2">
      <c r="J80" s="18">
        <v>22</v>
      </c>
      <c r="K80" s="18">
        <v>19.668412522666024</v>
      </c>
      <c r="L80" s="18">
        <v>2.3315874773339758</v>
      </c>
    </row>
    <row r="81" spans="10:13" x14ac:dyDescent="0.2">
      <c r="J81" s="19">
        <v>20</v>
      </c>
      <c r="K81" s="19">
        <v>16.988706234291232</v>
      </c>
      <c r="L81" s="19">
        <v>3.0112937657087677</v>
      </c>
      <c r="M81" s="19" t="s">
        <v>61</v>
      </c>
    </row>
    <row r="82" spans="10:13" ht="16" thickBot="1" x14ac:dyDescent="0.25">
      <c r="J82" s="25">
        <v>25</v>
      </c>
      <c r="K82" s="25">
        <v>21.720825975855234</v>
      </c>
      <c r="L82" s="25">
        <v>3.2791740241447656</v>
      </c>
      <c r="M82" s="19" t="s">
        <v>61</v>
      </c>
    </row>
  </sheetData>
  <autoFilter ref="J32:L32" xr:uid="{F82DBB67-9ED3-4CCF-8FFC-F38B6E2E496A}">
    <sortState xmlns:xlrd2="http://schemas.microsoft.com/office/spreadsheetml/2017/richdata2" ref="J33:L82">
      <sortCondition ref="L32:L82"/>
    </sortState>
  </autoFilter>
  <mergeCells count="16">
    <mergeCell ref="N51:P51"/>
    <mergeCell ref="R51:T51"/>
    <mergeCell ref="AX9:AZ11"/>
    <mergeCell ref="BB16:BE18"/>
    <mergeCell ref="N48:O48"/>
    <mergeCell ref="R48:S48"/>
    <mergeCell ref="N49:O49"/>
    <mergeCell ref="R49:S49"/>
    <mergeCell ref="N50:O50"/>
    <mergeCell ref="R50:S50"/>
    <mergeCell ref="L9:N11"/>
    <mergeCell ref="AD9:AF11"/>
    <mergeCell ref="P16:S18"/>
    <mergeCell ref="AH16:AK18"/>
    <mergeCell ref="N47:O47"/>
    <mergeCell ref="R47:S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0CEA-F5BE-4501-8B7B-D59F6E579185}">
  <dimension ref="B1:R31"/>
  <sheetViews>
    <sheetView topLeftCell="D2" workbookViewId="0">
      <selection activeCell="N37" sqref="N37"/>
    </sheetView>
  </sheetViews>
  <sheetFormatPr baseColWidth="10" defaultColWidth="8.83203125" defaultRowHeight="15" x14ac:dyDescent="0.2"/>
  <cols>
    <col min="2" max="2" width="24.5" bestFit="1" customWidth="1"/>
    <col min="3" max="3" width="22.33203125" bestFit="1" customWidth="1"/>
    <col min="4" max="4" width="24" bestFit="1" customWidth="1"/>
    <col min="5" max="5" width="20.6640625" bestFit="1" customWidth="1"/>
    <col min="9" max="9" width="21.5" bestFit="1" customWidth="1"/>
    <col min="10" max="10" width="12.6640625" bestFit="1" customWidth="1"/>
    <col min="11" max="11" width="13.1640625" bestFit="1" customWidth="1"/>
    <col min="12" max="12" width="12.6640625" bestFit="1" customWidth="1"/>
    <col min="13" max="13" width="12.1640625" bestFit="1" customWidth="1"/>
    <col min="14" max="14" width="12.6640625" bestFit="1" customWidth="1"/>
    <col min="15" max="15" width="12.1640625" bestFit="1" customWidth="1"/>
    <col min="16" max="16" width="12.6640625" bestFit="1" customWidth="1"/>
    <col min="17" max="17" width="12.1640625" bestFit="1" customWidth="1"/>
  </cols>
  <sheetData>
    <row r="1" spans="2:18" x14ac:dyDescent="0.2">
      <c r="B1" t="s">
        <v>6</v>
      </c>
      <c r="C1" t="s">
        <v>7</v>
      </c>
      <c r="D1" t="s">
        <v>8</v>
      </c>
      <c r="E1" t="s">
        <v>1</v>
      </c>
    </row>
    <row r="2" spans="2:18" x14ac:dyDescent="0.2">
      <c r="B2">
        <v>500</v>
      </c>
      <c r="C2">
        <v>5</v>
      </c>
      <c r="D2">
        <v>10</v>
      </c>
      <c r="E2">
        <v>1000</v>
      </c>
      <c r="I2" s="4" t="s">
        <v>38</v>
      </c>
    </row>
    <row r="3" spans="2:18" x14ac:dyDescent="0.2">
      <c r="B3">
        <v>600</v>
      </c>
      <c r="C3">
        <v>7</v>
      </c>
      <c r="D3">
        <v>11</v>
      </c>
      <c r="E3">
        <v>1010</v>
      </c>
    </row>
    <row r="4" spans="2:18" x14ac:dyDescent="0.2">
      <c r="B4">
        <v>550</v>
      </c>
      <c r="C4">
        <v>6</v>
      </c>
      <c r="D4">
        <v>14</v>
      </c>
      <c r="E4">
        <v>995</v>
      </c>
      <c r="I4" t="s">
        <v>10</v>
      </c>
    </row>
    <row r="5" spans="2:18" ht="16" thickBot="1" x14ac:dyDescent="0.25">
      <c r="B5">
        <v>650</v>
      </c>
      <c r="C5">
        <v>5</v>
      </c>
      <c r="D5">
        <v>12</v>
      </c>
      <c r="E5">
        <v>1030</v>
      </c>
    </row>
    <row r="6" spans="2:18" x14ac:dyDescent="0.2">
      <c r="B6">
        <v>600</v>
      </c>
      <c r="C6">
        <v>7</v>
      </c>
      <c r="D6">
        <v>10</v>
      </c>
      <c r="E6">
        <v>1015</v>
      </c>
      <c r="I6" s="3" t="s">
        <v>11</v>
      </c>
      <c r="J6" s="3"/>
    </row>
    <row r="7" spans="2:18" x14ac:dyDescent="0.2">
      <c r="B7">
        <v>550</v>
      </c>
      <c r="C7">
        <v>6</v>
      </c>
      <c r="D7">
        <v>13</v>
      </c>
      <c r="E7">
        <v>1005</v>
      </c>
      <c r="I7" t="s">
        <v>12</v>
      </c>
      <c r="J7">
        <v>0.39039884056790086</v>
      </c>
    </row>
    <row r="8" spans="2:18" x14ac:dyDescent="0.2">
      <c r="B8">
        <v>640</v>
      </c>
      <c r="C8">
        <v>5</v>
      </c>
      <c r="D8">
        <v>11</v>
      </c>
      <c r="E8">
        <v>1010</v>
      </c>
      <c r="I8" t="s">
        <v>13</v>
      </c>
      <c r="J8" s="4">
        <v>0.15241125471676126</v>
      </c>
      <c r="K8" s="47" t="s">
        <v>75</v>
      </c>
      <c r="L8" s="47"/>
      <c r="M8" s="47"/>
    </row>
    <row r="9" spans="2:18" x14ac:dyDescent="0.2">
      <c r="B9">
        <v>630</v>
      </c>
      <c r="C9">
        <v>6</v>
      </c>
      <c r="D9">
        <v>15</v>
      </c>
      <c r="E9">
        <v>1002</v>
      </c>
      <c r="I9" t="s">
        <v>14</v>
      </c>
      <c r="J9">
        <v>5.4612553337926022E-2</v>
      </c>
      <c r="K9" s="47"/>
      <c r="L9" s="47"/>
      <c r="M9" s="47"/>
    </row>
    <row r="10" spans="2:18" x14ac:dyDescent="0.2">
      <c r="B10">
        <v>590</v>
      </c>
      <c r="C10">
        <v>7</v>
      </c>
      <c r="D10">
        <v>10</v>
      </c>
      <c r="E10">
        <v>1030</v>
      </c>
      <c r="I10" t="s">
        <v>15</v>
      </c>
      <c r="J10">
        <v>11.614751053282534</v>
      </c>
      <c r="K10" s="47"/>
      <c r="L10" s="47"/>
      <c r="M10" s="47"/>
    </row>
    <row r="11" spans="2:18" ht="16" thickBot="1" x14ac:dyDescent="0.25">
      <c r="B11">
        <v>560</v>
      </c>
      <c r="C11">
        <v>5</v>
      </c>
      <c r="D11">
        <v>12</v>
      </c>
      <c r="E11">
        <v>1022</v>
      </c>
      <c r="I11" s="1" t="s">
        <v>16</v>
      </c>
      <c r="J11" s="1">
        <v>30</v>
      </c>
    </row>
    <row r="12" spans="2:18" x14ac:dyDescent="0.2">
      <c r="B12">
        <v>610</v>
      </c>
      <c r="C12">
        <v>6</v>
      </c>
      <c r="D12">
        <v>11</v>
      </c>
      <c r="E12">
        <v>995</v>
      </c>
    </row>
    <row r="13" spans="2:18" ht="16" thickBot="1" x14ac:dyDescent="0.25">
      <c r="B13">
        <v>620</v>
      </c>
      <c r="C13">
        <v>7</v>
      </c>
      <c r="D13">
        <v>14</v>
      </c>
      <c r="E13">
        <v>1020</v>
      </c>
      <c r="I13" t="s">
        <v>17</v>
      </c>
    </row>
    <row r="14" spans="2:18" x14ac:dyDescent="0.2">
      <c r="B14">
        <v>640</v>
      </c>
      <c r="C14">
        <v>5</v>
      </c>
      <c r="D14">
        <v>10</v>
      </c>
      <c r="E14">
        <v>1015</v>
      </c>
      <c r="I14" s="2"/>
      <c r="J14" s="2" t="s">
        <v>22</v>
      </c>
      <c r="K14" s="2" t="s">
        <v>23</v>
      </c>
      <c r="L14" s="2" t="s">
        <v>24</v>
      </c>
      <c r="M14" s="2" t="s">
        <v>25</v>
      </c>
      <c r="N14" s="2" t="s">
        <v>26</v>
      </c>
    </row>
    <row r="15" spans="2:18" x14ac:dyDescent="0.2">
      <c r="B15">
        <v>650</v>
      </c>
      <c r="C15">
        <v>6</v>
      </c>
      <c r="D15">
        <v>12</v>
      </c>
      <c r="E15">
        <v>1035</v>
      </c>
      <c r="I15" t="s">
        <v>18</v>
      </c>
      <c r="J15">
        <v>3</v>
      </c>
      <c r="K15">
        <v>630.70317389374395</v>
      </c>
      <c r="L15">
        <v>210.23439129791464</v>
      </c>
      <c r="M15">
        <v>1.5584179806884917</v>
      </c>
      <c r="N15" s="4">
        <v>0.22328486744091205</v>
      </c>
      <c r="O15" s="47" t="s">
        <v>76</v>
      </c>
      <c r="P15" s="47"/>
      <c r="Q15" s="47"/>
      <c r="R15" s="47"/>
    </row>
    <row r="16" spans="2:18" x14ac:dyDescent="0.2">
      <c r="B16">
        <v>660</v>
      </c>
      <c r="C16">
        <v>5</v>
      </c>
      <c r="D16">
        <v>13</v>
      </c>
      <c r="E16">
        <v>1040</v>
      </c>
      <c r="I16" t="s">
        <v>19</v>
      </c>
      <c r="J16">
        <v>26</v>
      </c>
      <c r="K16">
        <v>3507.4634927729212</v>
      </c>
      <c r="L16">
        <v>134.90244202972775</v>
      </c>
      <c r="O16" s="47"/>
      <c r="P16" s="47"/>
      <c r="Q16" s="47"/>
      <c r="R16" s="47"/>
    </row>
    <row r="17" spans="2:18" ht="16" thickBot="1" x14ac:dyDescent="0.25">
      <c r="B17">
        <v>670</v>
      </c>
      <c r="C17">
        <v>7</v>
      </c>
      <c r="D17">
        <v>14</v>
      </c>
      <c r="E17">
        <v>1020</v>
      </c>
      <c r="I17" s="1" t="s">
        <v>20</v>
      </c>
      <c r="J17" s="1">
        <v>29</v>
      </c>
      <c r="K17" s="1">
        <v>4138.1666666666652</v>
      </c>
      <c r="L17" s="1"/>
      <c r="M17" s="1"/>
      <c r="N17" s="1"/>
      <c r="O17" s="47"/>
      <c r="P17" s="47"/>
      <c r="Q17" s="47"/>
      <c r="R17" s="47"/>
    </row>
    <row r="18" spans="2:18" ht="16" thickBot="1" x14ac:dyDescent="0.25">
      <c r="B18">
        <v>680</v>
      </c>
      <c r="C18">
        <v>6</v>
      </c>
      <c r="D18">
        <v>15</v>
      </c>
      <c r="E18">
        <v>1010</v>
      </c>
    </row>
    <row r="19" spans="2:18" x14ac:dyDescent="0.2">
      <c r="B19">
        <v>660</v>
      </c>
      <c r="C19">
        <v>5</v>
      </c>
      <c r="D19">
        <v>13</v>
      </c>
      <c r="E19">
        <v>1033</v>
      </c>
      <c r="I19" s="2"/>
      <c r="J19" s="2" t="s">
        <v>27</v>
      </c>
      <c r="K19" s="2" t="s">
        <v>15</v>
      </c>
      <c r="L19" s="2" t="s">
        <v>28</v>
      </c>
      <c r="M19" s="2" t="s">
        <v>29</v>
      </c>
      <c r="N19" s="2" t="s">
        <v>30</v>
      </c>
      <c r="O19" s="2" t="s">
        <v>31</v>
      </c>
      <c r="P19" s="2" t="s">
        <v>32</v>
      </c>
      <c r="Q19" s="2" t="s">
        <v>33</v>
      </c>
    </row>
    <row r="20" spans="2:18" x14ac:dyDescent="0.2">
      <c r="B20">
        <v>640</v>
      </c>
      <c r="C20">
        <v>7</v>
      </c>
      <c r="D20">
        <v>12</v>
      </c>
      <c r="E20">
        <v>1022</v>
      </c>
      <c r="I20" t="s">
        <v>21</v>
      </c>
      <c r="J20">
        <v>985.48924617015973</v>
      </c>
      <c r="K20">
        <v>33.906247510531806</v>
      </c>
      <c r="L20">
        <v>29.065122758395823</v>
      </c>
      <c r="M20">
        <v>2.3562406527596083E-21</v>
      </c>
      <c r="N20">
        <v>915.79395625835002</v>
      </c>
      <c r="O20">
        <v>1055.1845360819696</v>
      </c>
      <c r="P20">
        <v>915.79395625835002</v>
      </c>
      <c r="Q20">
        <v>1055.1845360819696</v>
      </c>
    </row>
    <row r="21" spans="2:18" x14ac:dyDescent="0.2">
      <c r="B21">
        <v>650</v>
      </c>
      <c r="C21">
        <v>6</v>
      </c>
      <c r="D21">
        <v>11</v>
      </c>
      <c r="E21">
        <v>1018</v>
      </c>
      <c r="I21" s="6" t="s">
        <v>6</v>
      </c>
      <c r="J21" s="6">
        <v>8.8625877139804576E-2</v>
      </c>
      <c r="K21">
        <v>4.4113510611649136E-2</v>
      </c>
      <c r="L21">
        <v>2.0090415818413914</v>
      </c>
      <c r="M21" s="6">
        <v>5.5021402030557276E-2</v>
      </c>
      <c r="N21">
        <v>-2.050742564324996E-3</v>
      </c>
      <c r="O21">
        <v>0.17930249684393415</v>
      </c>
      <c r="P21">
        <v>-2.050742564324996E-3</v>
      </c>
      <c r="Q21">
        <v>0.17930249684393415</v>
      </c>
    </row>
    <row r="22" spans="2:18" x14ac:dyDescent="0.2">
      <c r="B22">
        <v>620</v>
      </c>
      <c r="C22">
        <v>5</v>
      </c>
      <c r="D22">
        <v>10</v>
      </c>
      <c r="E22">
        <v>1025</v>
      </c>
      <c r="I22" s="6" t="s">
        <v>7</v>
      </c>
      <c r="J22" s="6">
        <v>-0.89031069177322442</v>
      </c>
      <c r="K22">
        <v>2.7045630750085188</v>
      </c>
      <c r="L22">
        <v>-0.32918836317781947</v>
      </c>
      <c r="M22" s="6">
        <v>0.74465045256434292</v>
      </c>
      <c r="N22">
        <v>-6.4496197111197278</v>
      </c>
      <c r="O22">
        <v>4.6689983275732789</v>
      </c>
      <c r="P22">
        <v>-6.4496197111197278</v>
      </c>
      <c r="Q22">
        <v>4.6689983275732789</v>
      </c>
    </row>
    <row r="23" spans="2:18" ht="16" thickBot="1" x14ac:dyDescent="0.25">
      <c r="B23">
        <v>630</v>
      </c>
      <c r="C23">
        <v>7</v>
      </c>
      <c r="D23">
        <v>12</v>
      </c>
      <c r="E23">
        <v>1015</v>
      </c>
      <c r="I23" s="17" t="s">
        <v>8</v>
      </c>
      <c r="J23" s="17">
        <v>-1.6224325197726199</v>
      </c>
      <c r="K23" s="1">
        <v>1.3414319963406707</v>
      </c>
      <c r="L23" s="1">
        <v>-1.2094780236333249</v>
      </c>
      <c r="M23" s="17">
        <v>0.23736240304753842</v>
      </c>
      <c r="N23" s="1">
        <v>-4.3797854781883476</v>
      </c>
      <c r="O23" s="1">
        <v>1.1349204386431073</v>
      </c>
      <c r="P23" s="1">
        <v>-4.3797854781883476</v>
      </c>
      <c r="Q23" s="1">
        <v>1.1349204386431073</v>
      </c>
    </row>
    <row r="24" spans="2:18" x14ac:dyDescent="0.2">
      <c r="B24">
        <v>660</v>
      </c>
      <c r="C24">
        <v>6</v>
      </c>
      <c r="D24">
        <v>11</v>
      </c>
      <c r="E24">
        <v>1030</v>
      </c>
    </row>
    <row r="25" spans="2:18" x14ac:dyDescent="0.2">
      <c r="B25">
        <v>640</v>
      </c>
      <c r="C25">
        <v>5</v>
      </c>
      <c r="D25">
        <v>14</v>
      </c>
      <c r="E25">
        <v>1018</v>
      </c>
      <c r="I25" s="4" t="s">
        <v>40</v>
      </c>
      <c r="J25" s="4"/>
      <c r="K25" s="4"/>
      <c r="L25" s="4"/>
      <c r="M25" s="4"/>
      <c r="N25" s="4"/>
    </row>
    <row r="26" spans="2:18" x14ac:dyDescent="0.2">
      <c r="B26">
        <v>670</v>
      </c>
      <c r="C26">
        <v>6</v>
      </c>
      <c r="D26">
        <v>13</v>
      </c>
      <c r="E26">
        <v>1022</v>
      </c>
      <c r="I26" s="4" t="s">
        <v>77</v>
      </c>
      <c r="J26" s="4"/>
      <c r="K26" s="4"/>
      <c r="L26" s="4"/>
      <c r="M26" s="4"/>
      <c r="N26" s="4"/>
    </row>
    <row r="27" spans="2:18" x14ac:dyDescent="0.2">
      <c r="B27">
        <v>680</v>
      </c>
      <c r="C27">
        <v>5</v>
      </c>
      <c r="D27">
        <v>15</v>
      </c>
      <c r="E27">
        <v>1008</v>
      </c>
      <c r="I27" s="4" t="s">
        <v>78</v>
      </c>
      <c r="J27" s="4"/>
      <c r="K27" s="4"/>
      <c r="L27" s="4"/>
      <c r="M27" s="4"/>
      <c r="N27" s="4"/>
    </row>
    <row r="28" spans="2:18" x14ac:dyDescent="0.2">
      <c r="B28">
        <v>690</v>
      </c>
      <c r="C28">
        <v>7</v>
      </c>
      <c r="D28">
        <v>10</v>
      </c>
      <c r="E28">
        <v>1029</v>
      </c>
      <c r="I28" s="55" t="s">
        <v>79</v>
      </c>
      <c r="J28" s="55"/>
      <c r="K28" s="55"/>
      <c r="L28" s="55"/>
      <c r="M28" s="55"/>
      <c r="N28" s="55"/>
    </row>
    <row r="29" spans="2:18" x14ac:dyDescent="0.2">
      <c r="B29">
        <v>700</v>
      </c>
      <c r="C29">
        <v>6</v>
      </c>
      <c r="D29">
        <v>12</v>
      </c>
      <c r="E29">
        <v>1000</v>
      </c>
      <c r="I29" s="55"/>
      <c r="J29" s="55"/>
      <c r="K29" s="55"/>
      <c r="L29" s="55"/>
      <c r="M29" s="55"/>
      <c r="N29" s="55"/>
    </row>
    <row r="30" spans="2:18" x14ac:dyDescent="0.2">
      <c r="B30">
        <v>710</v>
      </c>
      <c r="C30">
        <v>5</v>
      </c>
      <c r="D30">
        <v>14</v>
      </c>
      <c r="E30">
        <v>1021</v>
      </c>
    </row>
    <row r="31" spans="2:18" x14ac:dyDescent="0.2">
      <c r="B31">
        <v>720</v>
      </c>
      <c r="C31">
        <v>6</v>
      </c>
      <c r="D31">
        <v>11</v>
      </c>
      <c r="E31">
        <v>1010</v>
      </c>
    </row>
  </sheetData>
  <mergeCells count="3">
    <mergeCell ref="K8:M10"/>
    <mergeCell ref="O15:R17"/>
    <mergeCell ref="I28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MystiKicks</vt:lpstr>
      <vt:lpstr>MystiKicks WO Outlier</vt:lpstr>
      <vt:lpstr>MystiKicks WO Outlier NonSigIV)</vt:lpstr>
      <vt:lpstr>VitaBoost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Venkataramani, Sangeetha - (svenkat)</dc:creator>
  <cp:lastModifiedBy>Cohen, Parker James - (parkercohen)</cp:lastModifiedBy>
  <dcterms:created xsi:type="dcterms:W3CDTF">2023-10-11T00:12:03Z</dcterms:created>
  <dcterms:modified xsi:type="dcterms:W3CDTF">2025-04-10T00:07:28Z</dcterms:modified>
</cp:coreProperties>
</file>